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jonestown1-my.sharepoint.com/personal/boro_jonestownpa_org/Documents/Budget Reports/2026 Budget/"/>
    </mc:Choice>
  </mc:AlternateContent>
  <xr:revisionPtr revIDLastSave="3" documentId="8_{D7715821-D919-4F46-96D9-53DC738830D4}" xr6:coauthVersionLast="47" xr6:coauthVersionMax="47" xr10:uidLastSave="{62208AA9-5707-4836-ABF9-152A1F4D8695}"/>
  <bookViews>
    <workbookView xWindow="22932" yWindow="-108" windowWidth="23256" windowHeight="12456" xr2:uid="{00000000-000D-0000-FFFF-FFFF00000000}"/>
  </bookViews>
  <sheets>
    <sheet name="2026 Budget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'2026 Budget'!$A$1:$H$165</definedName>
    <definedName name="_xlnm.Print_Titles" localSheetId="0">'2026 Budget'!$A:$G,'2026 Budget'!$1:$1</definedName>
    <definedName name="QB_COLUMN_76200" localSheetId="0" hidden="1">'2026 Budget'!#REF!</definedName>
    <definedName name="QB_DATA_0" localSheetId="0" hidden="1">'2026 Budget'!$5:$5,'2026 Budget'!#REF!,'2026 Budget'!$6:$6,'2026 Budget'!$7:$7,'2026 Budget'!$8:$8,'2026 Budget'!$9:$9,'2026 Budget'!$12:$12,'2026 Budget'!#REF!,'2026 Budget'!$13:$13,'2026 Budget'!#REF!,'2026 Budget'!$16:$16,'2026 Budget'!$17:$17,'2026 Budget'!$20:$20,'2026 Budget'!$23:$23,'2026 Budget'!$24:$24,'2026 Budget'!$25:$25</definedName>
    <definedName name="QB_DATA_1" localSheetId="0" hidden="1">'2026 Budget'!$26:$26,'2026 Budget'!$27:$27,'2026 Budget'!$28:$28,'2026 Budget'!$40:$40,'2026 Budget'!$41:$41,'2026 Budget'!$42:$42,'2026 Budget'!$43:$43,'2026 Budget'!$44:$44,'2026 Budget'!#REF!,'2026 Budget'!$45:$45,'2026 Budget'!$46:$46,'2026 Budget'!#REF!,'2026 Budget'!$47:$47,'2026 Budget'!$48:$48,'2026 Budget'!$49:$49,'2026 Budget'!#REF!</definedName>
    <definedName name="QB_DATA_2" localSheetId="0" hidden="1">'2026 Budget'!$52:$52,'2026 Budget'!#REF!,'2026 Budget'!$54:$54,'2026 Budget'!$56:$56,'2026 Budget'!$59:$59,'2026 Budget'!#REF!,'2026 Budget'!$68:$68,'2026 Budget'!$69:$69,'2026 Budget'!$70:$70,'2026 Budget'!$71:$71,'2026 Budget'!$73:$73,'2026 Budget'!$74:$74,'2026 Budget'!$75:$75,'2026 Budget'!$76:$76,'2026 Budget'!#REF!,'2026 Budget'!$78:$78</definedName>
    <definedName name="QB_DATA_3" localSheetId="0" hidden="1">'2026 Budget'!$79:$79,'2026 Budget'!$80:$80,'2026 Budget'!$81:$81,'2026 Budget'!#REF!,'2026 Budget'!$82:$82,'2026 Budget'!$83:$83,'2026 Budget'!$84:$84,'2026 Budget'!$85:$85,'2026 Budget'!$87:$87,'2026 Budget'!$88:$88,'2026 Budget'!$89:$89,'2026 Budget'!$91:$91,'2026 Budget'!$92:$92,'2026 Budget'!$93:$93,'2026 Budget'!$94:$94,'2026 Budget'!$99:$99</definedName>
    <definedName name="QB_DATA_4" localSheetId="0" hidden="1">'2026 Budget'!$100:$100,'2026 Budget'!$101:$101,'2026 Budget'!#REF!,'2026 Budget'!#REF!,'2026 Budget'!$102:$102,'2026 Budget'!$103:$103,'2026 Budget'!$104:$104,'2026 Budget'!$105:$105,'2026 Budget'!$106:$106,'2026 Budget'!$107:$107,'2026 Budget'!$108:$108,'2026 Budget'!$109:$109,'2026 Budget'!$110:$110,'2026 Budget'!$111:$111,'2026 Budget'!$112:$112,'2026 Budget'!#REF!</definedName>
    <definedName name="QB_DATA_5" localSheetId="0" hidden="1">'2026 Budget'!$113:$113,'2026 Budget'!#REF!,'2026 Budget'!$115:$115,'2026 Budget'!$116:$116,'2026 Budget'!$117:$117,'2026 Budget'!$118:$118,'2026 Budget'!$119:$119,'2026 Budget'!$120:$120,'2026 Budget'!$123:$123,'2026 Budget'!$124:$124,'2026 Budget'!$125:$125,'2026 Budget'!$126:$126,'2026 Budget'!#REF!,'2026 Budget'!#REF!,'2026 Budget'!$127:$127,'2026 Budget'!#REF!</definedName>
    <definedName name="QB_DATA_6" localSheetId="0" hidden="1">'2026 Budget'!$128:$128,'2026 Budget'!$129:$129,'2026 Budget'!$130:$130,'2026 Budget'!#REF!,'2026 Budget'!$131:$131,'2026 Budget'!$133:$133,'2026 Budget'!$134:$134,'2026 Budget'!$135:$135,'2026 Budget'!$138:$138,'2026 Budget'!#REF!,'2026 Budget'!#REF!,'2026 Budget'!$141:$141,'2026 Budget'!$142:$142,'2026 Budget'!#REF!,'2026 Budget'!$143:$143,'2026 Budget'!$144:$144</definedName>
    <definedName name="QB_DATA_7" localSheetId="0" hidden="1">'2026 Budget'!$145:$145,'2026 Budget'!$146:$146,'2026 Budget'!$147:$147,'2026 Budget'!$149:$149,'2026 Budget'!$151:$151,'2026 Budget'!$152:$152,'2026 Budget'!$153:$153,'2026 Budget'!$154:$154,'2026 Budget'!$155:$155,'2026 Budget'!$156:$156,'2026 Budget'!$157:$157,'2026 Budget'!#REF!,'2026 Budget'!$160:$160,'2026 Budget'!$163:$163,'2026 Budget'!#REF!</definedName>
    <definedName name="QB_FORMULA_0" localSheetId="0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1" localSheetId="0" hidden="1">'2026 Budget'!#REF!,'2026 Budget'!#REF!,'2026 Budget'!#REF!,'2026 Budget'!#REF!,'2026 Budget'!#REF!,'2026 Budget'!#REF!,'2026 Budget'!#REF!,'2026 Budget'!#REF!</definedName>
    <definedName name="QB_ROW_100250" localSheetId="0" hidden="1">'2026 Budget'!$G$89</definedName>
    <definedName name="QB_ROW_102250" localSheetId="0" hidden="1">'2026 Budget'!#REF!</definedName>
    <definedName name="QB_ROW_103250" localSheetId="0" hidden="1">'2026 Budget'!$G$71</definedName>
    <definedName name="QB_ROW_104250" localSheetId="0" hidden="1">'2026 Budget'!$G$72</definedName>
    <definedName name="QB_ROW_107250" localSheetId="0" hidden="1">'2026 Budget'!$G$135</definedName>
    <definedName name="QB_ROW_109250" localSheetId="0" hidden="1">'2026 Budget'!$G$66</definedName>
    <definedName name="QB_ROW_110250" localSheetId="0" hidden="1">'2026 Budget'!$G$35</definedName>
    <definedName name="QB_ROW_111040" localSheetId="0" hidden="1">'2026 Budget'!$E$22</definedName>
    <definedName name="QB_ROW_111340" localSheetId="0" hidden="1">'2026 Budget'!$E$29</definedName>
    <definedName name="QB_ROW_112250" localSheetId="0" hidden="1">'2026 Budget'!$G$20</definedName>
    <definedName name="QB_ROW_113040" localSheetId="0" hidden="1">'2026 Budget'!$E$19</definedName>
    <definedName name="QB_ROW_113340" localSheetId="0" hidden="1">'2026 Budget'!$E$21</definedName>
    <definedName name="QB_ROW_114250" localSheetId="0" hidden="1">'2026 Budget'!$G$45</definedName>
    <definedName name="QB_ROW_115250" localSheetId="0" hidden="1">'2026 Budget'!#REF!</definedName>
    <definedName name="QB_ROW_116250" localSheetId="0" hidden="1">'2026 Budget'!$G$37</definedName>
    <definedName name="QB_ROW_117250" localSheetId="0" hidden="1">'2026 Budget'!#REF!</definedName>
    <definedName name="QB_ROW_118040" localSheetId="0" hidden="1">'2026 Budget'!$E$34</definedName>
    <definedName name="QB_ROW_118340" localSheetId="0" hidden="1">'2026 Budget'!#REF!</definedName>
    <definedName name="QB_ROW_119250" localSheetId="0" hidden="1">'2026 Budget'!$G$13</definedName>
    <definedName name="QB_ROW_120250" localSheetId="0" hidden="1">'2026 Budget'!$G$12</definedName>
    <definedName name="QB_ROW_121250" localSheetId="0" hidden="1">'2026 Budget'!#REF!</definedName>
    <definedName name="QB_ROW_122250" localSheetId="0" hidden="1">'2026 Budget'!$G$7</definedName>
    <definedName name="QB_ROW_123250" localSheetId="0" hidden="1">'2026 Budget'!$G$116</definedName>
    <definedName name="QB_ROW_124250" localSheetId="0" hidden="1">'2026 Budget'!$G$102</definedName>
    <definedName name="QB_ROW_125250" localSheetId="0" hidden="1">'2026 Budget'!#REF!</definedName>
    <definedName name="QB_ROW_126250" localSheetId="0" hidden="1">'2026 Budget'!$G$42</definedName>
    <definedName name="QB_ROW_127040" localSheetId="0" hidden="1">'2026 Budget'!$E$11</definedName>
    <definedName name="QB_ROW_127340" localSheetId="0" hidden="1">'2026 Budget'!$E$14</definedName>
    <definedName name="QB_ROW_128250" localSheetId="0" hidden="1">'2026 Budget'!$G$9</definedName>
    <definedName name="QB_ROW_130250" localSheetId="0" hidden="1">'2026 Budget'!#REF!</definedName>
    <definedName name="QB_ROW_132250" localSheetId="0" hidden="1">'2026 Budget'!$G$49</definedName>
    <definedName name="QB_ROW_133040" localSheetId="0" hidden="1">'2026 Budget'!#REF!</definedName>
    <definedName name="QB_ROW_133250" localSheetId="0" hidden="1">'2026 Budget'!#REF!</definedName>
    <definedName name="QB_ROW_133340" localSheetId="0" hidden="1">'2026 Budget'!$E$50</definedName>
    <definedName name="QB_ROW_134250" localSheetId="0" hidden="1">'2026 Budget'!$G$24</definedName>
    <definedName name="QB_ROW_135250" localSheetId="0" hidden="1">'2026 Budget'!$G$27</definedName>
    <definedName name="QB_ROW_136250" localSheetId="0" hidden="1">'2026 Budget'!$G$28</definedName>
    <definedName name="QB_ROW_138250" localSheetId="0" hidden="1">'2026 Budget'!$G$129</definedName>
    <definedName name="QB_ROW_140250" localSheetId="0" hidden="1">'2026 Budget'!$G$143</definedName>
    <definedName name="QB_ROW_141040" localSheetId="0" hidden="1">'2026 Budget'!$E$118</definedName>
    <definedName name="QB_ROW_141340" localSheetId="0" hidden="1">'2026 Budget'!$E$131</definedName>
    <definedName name="QB_ROW_142250" localSheetId="0" hidden="1">'2026 Budget'!$G$148</definedName>
    <definedName name="QB_ROW_143250" localSheetId="0" hidden="1">'2026 Budget'!$G$147</definedName>
    <definedName name="QB_ROW_144250" localSheetId="0" hidden="1">'2026 Budget'!$G$146</definedName>
    <definedName name="QB_ROW_145250" localSheetId="0" hidden="1">'2026 Budget'!$G$138</definedName>
    <definedName name="QB_ROW_146250" localSheetId="0" hidden="1">'2026 Budget'!$G$137</definedName>
    <definedName name="QB_ROW_147250" localSheetId="0" hidden="1">'2026 Budget'!#REF!</definedName>
    <definedName name="QB_ROW_148250" localSheetId="0" hidden="1">'2026 Budget'!$G$139</definedName>
    <definedName name="QB_ROW_149250" localSheetId="0" hidden="1">'2026 Budget'!$G$122</definedName>
    <definedName name="QB_ROW_150250" localSheetId="0" hidden="1">'2026 Budget'!$G$134</definedName>
    <definedName name="QB_ROW_151250" localSheetId="0" hidden="1">'2026 Budget'!$G$133</definedName>
    <definedName name="QB_ROW_152040" localSheetId="0" hidden="1">'2026 Budget'!$E$132</definedName>
    <definedName name="QB_ROW_152340" localSheetId="0" hidden="1">'2026 Budget'!$E$140</definedName>
    <definedName name="QB_ROW_153250" localSheetId="0" hidden="1">'2026 Budget'!$G$124</definedName>
    <definedName name="QB_ROW_154250" localSheetId="0" hidden="1">'2026 Budget'!#REF!</definedName>
    <definedName name="QB_ROW_155250" localSheetId="0" hidden="1">'2026 Budget'!$G$130</definedName>
    <definedName name="QB_ROW_156250" localSheetId="0" hidden="1">'2026 Budget'!$G$125</definedName>
    <definedName name="QB_ROW_157250" localSheetId="0" hidden="1">'2026 Budget'!$G$128</definedName>
    <definedName name="QB_ROW_158250" localSheetId="0" hidden="1">'2026 Budget'!#REF!</definedName>
    <definedName name="QB_ROW_159250" localSheetId="0" hidden="1">'2026 Budget'!$G$121</definedName>
    <definedName name="QB_ROW_160250" localSheetId="0" hidden="1">'2026 Budget'!$G$120</definedName>
    <definedName name="QB_ROW_161250" localSheetId="0" hidden="1">'2026 Budget'!$G$119</definedName>
    <definedName name="QB_ROW_162250" localSheetId="0" hidden="1">'2026 Budget'!$G$144</definedName>
    <definedName name="QB_ROW_163250" localSheetId="0" hidden="1">'2026 Budget'!$G$127</definedName>
    <definedName name="QB_ROW_165040" localSheetId="0" hidden="1">'2026 Budget'!$E$142</definedName>
    <definedName name="QB_ROW_165340" localSheetId="0" hidden="1">'2026 Budget'!$E$150</definedName>
    <definedName name="QB_ROW_166250" localSheetId="0" hidden="1">'2026 Budget'!$G$5</definedName>
    <definedName name="QB_ROW_167250" localSheetId="0" hidden="1">'2026 Budget'!$G$64</definedName>
    <definedName name="QB_ROW_168040" localSheetId="0" hidden="1">'2026 Budget'!$E$4</definedName>
    <definedName name="QB_ROW_168340" localSheetId="0" hidden="1">'2026 Budget'!$E$10</definedName>
    <definedName name="QB_ROW_169250" localSheetId="0" hidden="1">'2026 Budget'!#REF!</definedName>
    <definedName name="QB_ROW_170250" localSheetId="0" hidden="1">'2026 Budget'!$G$6</definedName>
    <definedName name="QB_ROW_171040" localSheetId="0" hidden="1">'2026 Budget'!#REF!</definedName>
    <definedName name="QB_ROW_171340" localSheetId="0" hidden="1">'2026 Budget'!$E$68</definedName>
    <definedName name="QB_ROW_172250" localSheetId="0" hidden="1">'2026 Budget'!$G$84</definedName>
    <definedName name="QB_ROW_173250" localSheetId="0" hidden="1">'2026 Budget'!$G$65</definedName>
    <definedName name="QB_ROW_175250" localSheetId="0" hidden="1">'2026 Budget'!$G$108</definedName>
    <definedName name="QB_ROW_176250" localSheetId="0" hidden="1">'2026 Budget'!$G$38</definedName>
    <definedName name="QB_ROW_179250" localSheetId="0" hidden="1">'2026 Budget'!$G$23</definedName>
    <definedName name="QB_ROW_182250" localSheetId="0" hidden="1">'2026 Budget'!$G$149</definedName>
    <definedName name="QB_ROW_18301" localSheetId="0" hidden="1">'2026 Budget'!$C$165</definedName>
    <definedName name="QB_ROW_186250" localSheetId="0" hidden="1">'2026 Budget'!$G$115</definedName>
    <definedName name="QB_ROW_187250" localSheetId="0" hidden="1">'2026 Budget'!$G$105</definedName>
    <definedName name="QB_ROW_188250" localSheetId="0" hidden="1">'2026 Budget'!$G$101</definedName>
    <definedName name="QB_ROW_189250" localSheetId="0" hidden="1">'2026 Budget'!#REF!</definedName>
    <definedName name="QB_ROW_19011" localSheetId="0" hidden="1">'2026 Budget'!$B$2</definedName>
    <definedName name="QB_ROW_192250" localSheetId="0" hidden="1">'2026 Budget'!$G$145</definedName>
    <definedName name="QB_ROW_19311" localSheetId="0" hidden="1">'2026 Budget'!$D$158</definedName>
    <definedName name="QB_ROW_194250" localSheetId="0" hidden="1">'2026 Budget'!#REF!</definedName>
    <definedName name="QB_ROW_195250" localSheetId="0" hidden="1">'2026 Budget'!$G$52</definedName>
    <definedName name="QB_ROW_196250" localSheetId="0" hidden="1">'2026 Budget'!$G$107</definedName>
    <definedName name="QB_ROW_200250" localSheetId="0" hidden="1">'2026 Budget'!#REF!</definedName>
    <definedName name="QB_ROW_20031" localSheetId="0" hidden="1">'2026 Budget'!$D$3</definedName>
    <definedName name="QB_ROW_201250" localSheetId="0" hidden="1">'2026 Budget'!$G$25</definedName>
    <definedName name="QB_ROW_203250" localSheetId="0" hidden="1">'2026 Budget'!$G$104</definedName>
    <definedName name="QB_ROW_20331" localSheetId="0" hidden="1">'2026 Budget'!$D$57</definedName>
    <definedName name="QB_ROW_204250" localSheetId="0" hidden="1">'2026 Budget'!$G$97</definedName>
    <definedName name="QB_ROW_205040" localSheetId="0" hidden="1">'2026 Budget'!$E$51</definedName>
    <definedName name="QB_ROW_205340" localSheetId="0" hidden="1">'2026 Budget'!$E$53</definedName>
    <definedName name="QB_ROW_206040" localSheetId="0" hidden="1">'2026 Budget'!#REF!</definedName>
    <definedName name="QB_ROW_206340" localSheetId="0" hidden="1">'2026 Budget'!$E$135</definedName>
    <definedName name="QB_ROW_208250" localSheetId="0" hidden="1">'2026 Budget'!$G$123</definedName>
    <definedName name="QB_ROW_210250" localSheetId="0" hidden="1">'2026 Budget'!$G$26</definedName>
    <definedName name="QB_ROW_21031" localSheetId="0" hidden="1">'2026 Budget'!$D$62</definedName>
    <definedName name="QB_ROW_212240" localSheetId="0" hidden="1">'2026 Budget'!$E$59</definedName>
    <definedName name="QB_ROW_21331" localSheetId="0" hidden="1">'2026 Budget'!$D$157</definedName>
    <definedName name="QB_ROW_214240" localSheetId="0" hidden="1">'2026 Budget'!#REF!</definedName>
    <definedName name="QB_ROW_215250" localSheetId="0" hidden="1">'2026 Budget'!$G$8</definedName>
    <definedName name="QB_ROW_216250" localSheetId="0" hidden="1">'2026 Budget'!$G$126</definedName>
    <definedName name="QB_ROW_218250" localSheetId="0" hidden="1">'2026 Budget'!$G$155</definedName>
    <definedName name="QB_ROW_219040" localSheetId="0" hidden="1">'2026 Budget'!$E$154</definedName>
    <definedName name="QB_ROW_219340" localSheetId="0" hidden="1">'2026 Budget'!$E$156</definedName>
    <definedName name="QB_ROW_22011" localSheetId="0" hidden="1">'2026 Budget'!$E$159</definedName>
    <definedName name="QB_ROW_220250" localSheetId="0" hidden="1">'2026 Budget'!#REF!</definedName>
    <definedName name="QB_ROW_221230" localSheetId="0" hidden="1">'2026 Budget'!$D$161</definedName>
    <definedName name="QB_ROW_22311" localSheetId="0" hidden="1">'2026 Budget'!$C$164</definedName>
    <definedName name="QB_ROW_2240" localSheetId="0" hidden="1">'2026 Budget'!$E$141</definedName>
    <definedName name="QB_ROW_224250" localSheetId="0" hidden="1">'2026 Budget'!#REF!</definedName>
    <definedName name="QB_ROW_226040" localSheetId="0" hidden="1">'2026 Budget'!$E$15</definedName>
    <definedName name="QB_ROW_226340" localSheetId="0" hidden="1">'2026 Budget'!$E$18</definedName>
    <definedName name="QB_ROW_227250" localSheetId="0" hidden="1">'2026 Budget'!#REF!</definedName>
    <definedName name="QB_ROW_228040" localSheetId="0" hidden="1">'2026 Budget'!$E$151</definedName>
    <definedName name="QB_ROW_228340" localSheetId="0" hidden="1">'2026 Budget'!$E$153</definedName>
    <definedName name="QB_ROW_229250" localSheetId="0" hidden="1">'2026 Budget'!#REF!</definedName>
    <definedName name="QB_ROW_233250" localSheetId="0" hidden="1">'2026 Budget'!$G$43</definedName>
    <definedName name="QB_ROW_234250" localSheetId="0" hidden="1">'2026 Budget'!$G$44</definedName>
    <definedName name="QB_ROW_236250" localSheetId="0" hidden="1">'2026 Budget'!$G$79</definedName>
    <definedName name="QB_ROW_237250" localSheetId="0" hidden="1">'2026 Budget'!$G$103</definedName>
    <definedName name="QB_ROW_238250" localSheetId="0" hidden="1">'2026 Budget'!#REF!</definedName>
    <definedName name="QB_ROW_24021" localSheetId="0" hidden="1">'2026 Budget'!$D$160</definedName>
    <definedName name="QB_ROW_241240" localSheetId="0" hidden="1">'2026 Budget'!$E$56</definedName>
    <definedName name="QB_ROW_242250" localSheetId="0" hidden="1">'2026 Budget'!#REF!</definedName>
    <definedName name="QB_ROW_24321" localSheetId="0" hidden="1">'2026 Budget'!$C$162</definedName>
    <definedName name="QB_ROW_243250" localSheetId="0" hidden="1">'2026 Budget'!$G$100</definedName>
    <definedName name="QB_ROW_244250" localSheetId="0" hidden="1">'2026 Budget'!$G$87</definedName>
    <definedName name="QB_ROW_245250" localSheetId="0" hidden="1">'2026 Budget'!$G$67</definedName>
    <definedName name="QB_ROW_246250" localSheetId="0" hidden="1">'2026 Budget'!$G$136</definedName>
    <definedName name="QB_ROW_247250" localSheetId="0" hidden="1">'2026 Budget'!$G$17</definedName>
    <definedName name="QB_ROW_248250" localSheetId="0" hidden="1">'2026 Budget'!$G$46</definedName>
    <definedName name="QB_ROW_249250" localSheetId="0" hidden="1">'2026 Budget'!$G$99</definedName>
    <definedName name="QB_ROW_250250" localSheetId="0" hidden="1">'2026 Budget'!$G$106</definedName>
    <definedName name="QB_ROW_251250" localSheetId="0" hidden="1">'2026 Budget'!$G$109</definedName>
    <definedName name="QB_ROW_252250" localSheetId="0" hidden="1">'2026 Budget'!$G$110</definedName>
    <definedName name="QB_ROW_253250" localSheetId="0" hidden="1">'2026 Budget'!$G$113</definedName>
    <definedName name="QB_ROW_254250" localSheetId="0" hidden="1">'2026 Budget'!#REF!</definedName>
    <definedName name="QB_ROW_255250" localSheetId="0" hidden="1">'2026 Budget'!$G$111</definedName>
    <definedName name="QB_ROW_256250" localSheetId="0" hidden="1">'2026 Budget'!$G$112</definedName>
    <definedName name="QB_ROW_257250" localSheetId="0" hidden="1">'2026 Budget'!$G$40</definedName>
    <definedName name="QB_ROW_258250" localSheetId="0" hidden="1">'2026 Budget'!$G$39</definedName>
    <definedName name="QB_ROW_259250" localSheetId="0" hidden="1">'2026 Budget'!$G$41</definedName>
    <definedName name="QB_ROW_260250" localSheetId="0" hidden="1">'2026 Budget'!$G$152</definedName>
    <definedName name="QB_ROW_262250" localSheetId="0" hidden="1">'2026 Budget'!$G$16</definedName>
    <definedName name="QB_ROW_57250" localSheetId="0" hidden="1">'2026 Budget'!$G$88</definedName>
    <definedName name="QB_ROW_83250" localSheetId="0" hidden="1">'2026 Budget'!$G$94</definedName>
    <definedName name="QB_ROW_84250" localSheetId="0" hidden="1">'2026 Budget'!$G$81</definedName>
    <definedName name="QB_ROW_85250" localSheetId="0" hidden="1">'2026 Budget'!$G$78</definedName>
    <definedName name="QB_ROW_86250" localSheetId="0" hidden="1">'2026 Budget'!$G$76</definedName>
    <definedName name="QB_ROW_86321" localSheetId="0" hidden="1">'2026 Budget'!$C$61</definedName>
    <definedName name="QB_ROW_87031" localSheetId="0" hidden="1">'2026 Budget'!$D$58</definedName>
    <definedName name="QB_ROW_87250" localSheetId="0" hidden="1">'2026 Budget'!$G$90</definedName>
    <definedName name="QB_ROW_87331" localSheetId="0" hidden="1">'2026 Budget'!$D$60</definedName>
    <definedName name="QB_ROW_88250" localSheetId="0" hidden="1">'2026 Budget'!$G$85</definedName>
    <definedName name="QB_ROW_89250" localSheetId="0" hidden="1">'2026 Budget'!$G$82</definedName>
    <definedName name="QB_ROW_91250" localSheetId="0" hidden="1">'2026 Budget'!$G$95</definedName>
    <definedName name="QB_ROW_92250" localSheetId="0" hidden="1">'2026 Budget'!$G$96</definedName>
    <definedName name="QB_ROW_93250" localSheetId="0" hidden="1">'2026 Budget'!#REF!</definedName>
    <definedName name="QB_ROW_94250" localSheetId="0" hidden="1">'2026 Budget'!$G$75</definedName>
    <definedName name="QB_ROW_95250" localSheetId="0" hidden="1">'2026 Budget'!$G$74</definedName>
    <definedName name="QB_ROW_96250" localSheetId="0" hidden="1">'2026 Budget'!$G$70</definedName>
    <definedName name="QB_ROW_97250" localSheetId="0" hidden="1">'2026 Budget'!#REF!</definedName>
    <definedName name="QB_ROW_98040" localSheetId="0" hidden="1">'2026 Budget'!$E$69</definedName>
    <definedName name="QB_ROW_98340" localSheetId="0" hidden="1">'2026 Budget'!$E$117</definedName>
    <definedName name="QB_ROW_99250" localSheetId="0" hidden="1">'2026 Budget'!$G$73</definedName>
    <definedName name="QBCANSUPPORTUPDATE" localSheetId="0">TRUE</definedName>
    <definedName name="QBCOMPANYFILENAME" localSheetId="0">"C:\Users\jboro\OneDrive - Jonestown Borough\Quickbook Local Backups\7-13-2020 QB.qbw"</definedName>
    <definedName name="QBENDDATE" localSheetId="0">21211231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"af737cce869a47a9b81b67e2568c6642"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TRUE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287</definedName>
    <definedName name="QBROWHEADERS" localSheetId="0">6</definedName>
    <definedName name="QBSTARTDATE" localSheetId="0">20210101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" i="1" l="1"/>
  <c r="H150" i="1"/>
  <c r="H140" i="1"/>
  <c r="H131" i="1"/>
  <c r="H117" i="1"/>
  <c r="H68" i="1"/>
  <c r="H53" i="1"/>
  <c r="H50" i="1"/>
  <c r="H47" i="1"/>
  <c r="H29" i="1"/>
  <c r="H21" i="1"/>
  <c r="H18" i="1"/>
  <c r="H14" i="1"/>
  <c r="H10" i="1"/>
  <c r="H57" i="1" l="1"/>
  <c r="H61" i="1" s="1"/>
  <c r="H157" i="1"/>
</calcChain>
</file>

<file path=xl/sharedStrings.xml><?xml version="1.0" encoding="utf-8"?>
<sst xmlns="http://schemas.openxmlformats.org/spreadsheetml/2006/main" count="162" uniqueCount="161">
  <si>
    <t>Ordinary Income/Expense</t>
  </si>
  <si>
    <t>Income</t>
  </si>
  <si>
    <t>Current Tax Revenue</t>
  </si>
  <si>
    <t>1301.100 - Real Estate Tax (C)</t>
  </si>
  <si>
    <t>1310.100 - R.E.Transfer</t>
  </si>
  <si>
    <t>1310.200 - Earned Income Tax</t>
  </si>
  <si>
    <t>1310.220 - EIT Prior Years</t>
  </si>
  <si>
    <t>1310.300 - Utility Tax (C)</t>
  </si>
  <si>
    <t>Total Current Tax Revenue</t>
  </si>
  <si>
    <t>Delinquent Tax Revenue</t>
  </si>
  <si>
    <t>1301.200 - Real Estate Tax (P)</t>
  </si>
  <si>
    <t>1310.030 - Utility Tax (P)</t>
  </si>
  <si>
    <t>Total Delinquent Tax Revenue</t>
  </si>
  <si>
    <t>Fines and Forfeits</t>
  </si>
  <si>
    <t>1330.011 - Cleona Boro Police</t>
  </si>
  <si>
    <t>1330.013 - Boro Code Violations</t>
  </si>
  <si>
    <t>Total Fines and Forfeits</t>
  </si>
  <si>
    <t>Interest, Rents</t>
  </si>
  <si>
    <t>1341.010 - General Fnd Interest</t>
  </si>
  <si>
    <t>Total Interest, Rents</t>
  </si>
  <si>
    <t>Intergovernmental Revenue</t>
  </si>
  <si>
    <t>1354.040 - StateGrant Recycling</t>
  </si>
  <si>
    <t>1355.010 - PURTA State Revenue</t>
  </si>
  <si>
    <t>1355.030 - PennDOT Maint Agreem</t>
  </si>
  <si>
    <t>1355.045 - Liq. Fuels Gas Reim.</t>
  </si>
  <si>
    <t>1355.600 - County Highway Grant</t>
  </si>
  <si>
    <t>1355.700 - State Fire Relief</t>
  </si>
  <si>
    <t>Total Intergovernmental Revenue</t>
  </si>
  <si>
    <t>Non-Tax Revenue</t>
  </si>
  <si>
    <t>1310.030 - NonTraffic Violation</t>
  </si>
  <si>
    <t>1321.350 - Liquor Licenses</t>
  </si>
  <si>
    <t>1321.800 - Cable, TV Franchise</t>
  </si>
  <si>
    <t>1322.404 - Green Waste Permits</t>
  </si>
  <si>
    <t>1322.500 - St. Opening Permit</t>
  </si>
  <si>
    <t>1322.830 - Sidewalk Permits</t>
  </si>
  <si>
    <t>135.04 - Reim/other/gov/Un. Twn</t>
  </si>
  <si>
    <t>135.08 - Reim/gov/E. Han. Twp</t>
  </si>
  <si>
    <t>1380.100 - Misc. Revenue</t>
  </si>
  <si>
    <t>1391.20 - Insurance Claim Pymnt</t>
  </si>
  <si>
    <t>Total Non-Tax Revenue</t>
  </si>
  <si>
    <t>Non-Uniform Pension Revenues</t>
  </si>
  <si>
    <t>6355.050 - State Aid</t>
  </si>
  <si>
    <t>Total Non-Uniform Pension Revenues</t>
  </si>
  <si>
    <t>Operating Reserve Fund</t>
  </si>
  <si>
    <t>1392.030 - Operating Reserve Fu</t>
  </si>
  <si>
    <t>Total Operating Reserve Fund</t>
  </si>
  <si>
    <t>Uncategorized Income</t>
  </si>
  <si>
    <t>Total Income</t>
  </si>
  <si>
    <t>Cost of Goods Sold</t>
  </si>
  <si>
    <t>Total COGS</t>
  </si>
  <si>
    <t>Gross Profit</t>
  </si>
  <si>
    <t>Expense</t>
  </si>
  <si>
    <t>Fire Safety</t>
  </si>
  <si>
    <t>1411.363 - Fire Hydrant Rental</t>
  </si>
  <si>
    <t>1411.450 - EMA Tone Alert Fee</t>
  </si>
  <si>
    <t>1411.530 - Fire Relief</t>
  </si>
  <si>
    <t>1412.310 - Ambulance Services</t>
  </si>
  <si>
    <t>Total Fire Safety</t>
  </si>
  <si>
    <t>General Government</t>
  </si>
  <si>
    <t>1400.113 - Council Members</t>
  </si>
  <si>
    <t>1400.460 - Conventions/Seminars</t>
  </si>
  <si>
    <t>1401.112 - Mayor's Salary</t>
  </si>
  <si>
    <t>1402.311 - Auditor Salary/Exp</t>
  </si>
  <si>
    <t>1403.220 - Tax Collector Supply</t>
  </si>
  <si>
    <t>1404.314 - Solicitor Ret/Fees</t>
  </si>
  <si>
    <t>1405.140 - Secretary/Treasurer</t>
  </si>
  <si>
    <t>1405.210 - Office Supplies</t>
  </si>
  <si>
    <t>1405.260 - Office Equip./Furn</t>
  </si>
  <si>
    <t>1405.321 - Telephone</t>
  </si>
  <si>
    <t>1405.325 - Postage/Petty Cash</t>
  </si>
  <si>
    <t>1405.341 - Printing/Advertising</t>
  </si>
  <si>
    <t>1406.160 - Non-Uniform Pension</t>
  </si>
  <si>
    <t>1406.330 - Mileage Reimb.</t>
  </si>
  <si>
    <t>1406.355 - Unemploy. Compensat.</t>
  </si>
  <si>
    <t>1406.420 - Dues/ Subs/Member.</t>
  </si>
  <si>
    <t>1406.430 - Payroll Liabilities</t>
  </si>
  <si>
    <t>1408.100 - Engineering Fees</t>
  </si>
  <si>
    <t>1409.120 - Maint. Worker - FT</t>
  </si>
  <si>
    <t>1409.140 - Maintenance FT MG</t>
  </si>
  <si>
    <t>1409.150 - Grounds Keeper</t>
  </si>
  <si>
    <t>1409.238 -Clothing and Uniforms</t>
  </si>
  <si>
    <t>1409.430 - RE Taxes, Boro Prop.</t>
  </si>
  <si>
    <t>1409.460 - EE Training/Cert</t>
  </si>
  <si>
    <t>1410.540 - Fire Co. Donation</t>
  </si>
  <si>
    <t>1413.150 - Code Enforce Officer</t>
  </si>
  <si>
    <t>1419.470 - Hiring Expenses</t>
  </si>
  <si>
    <t>1426.367 - Trash Removal</t>
  </si>
  <si>
    <t>1426.368 - Recycling Costs</t>
  </si>
  <si>
    <t>1459.520 - Other Donations</t>
  </si>
  <si>
    <t>1486.351 - Insurance - Property</t>
  </si>
  <si>
    <t>1486.352 - Insurance-Liability</t>
  </si>
  <si>
    <t>1486.353 - Surety&amp;Fidelity/Bond</t>
  </si>
  <si>
    <t>1486.354 -Worker's Compensation</t>
  </si>
  <si>
    <t>1486.355 - Insurance-Automobile</t>
  </si>
  <si>
    <t>1492.000 - Trnsfr to Other Acct</t>
  </si>
  <si>
    <t>1493.000 - Miscellaneous</t>
  </si>
  <si>
    <t>Total General Government</t>
  </si>
  <si>
    <t>Highways and Streets</t>
  </si>
  <si>
    <t>1430.250 - Vehicle Rpr/Maint</t>
  </si>
  <si>
    <t>1432.200 - Snow Removal</t>
  </si>
  <si>
    <t>1433.000 - Flashing Lights</t>
  </si>
  <si>
    <t>1434.000 - Street Lighting</t>
  </si>
  <si>
    <t>1436.372 - Storm Drain Projects</t>
  </si>
  <si>
    <t>1438.200 - Christmas Lights</t>
  </si>
  <si>
    <t>1438.231 - Vehicle Fuel</t>
  </si>
  <si>
    <t>1438.243 - Street Paving/Repair</t>
  </si>
  <si>
    <t>1438.246 - Street Signs</t>
  </si>
  <si>
    <t>1438.249 - Street Painting Mat.</t>
  </si>
  <si>
    <t>1438.250 - New Equipment</t>
  </si>
  <si>
    <t>1438.374 - Equip Maint/Rpr</t>
  </si>
  <si>
    <t>Total Highways and Streets</t>
  </si>
  <si>
    <t>Parks and Recreation</t>
  </si>
  <si>
    <t>1454.220 - Supplies/Gen Equip</t>
  </si>
  <si>
    <t>1454.250 - Maint/Rpr Equip</t>
  </si>
  <si>
    <t>1454.361 - Electric</t>
  </si>
  <si>
    <t>1454.362 - Electric 49 W Mrkt</t>
  </si>
  <si>
    <t>1454.366 - Water</t>
  </si>
  <si>
    <t>1454.373 - Building Maint</t>
  </si>
  <si>
    <t>1454.634 - Sewer</t>
  </si>
  <si>
    <t>Total Parks and Recreation</t>
  </si>
  <si>
    <t>Payroll Expenses</t>
  </si>
  <si>
    <t>Property - Borough Building</t>
  </si>
  <si>
    <t>1409.220 - Operating Supplies</t>
  </si>
  <si>
    <t>1409.230 - Fuel Oil</t>
  </si>
  <si>
    <t>1409.360 - Electric - New Bldg</t>
  </si>
  <si>
    <t>1409.364 - Sewer</t>
  </si>
  <si>
    <t>1409.366 - Water</t>
  </si>
  <si>
    <t>1409.373 - Maint/Repair New Bld</t>
  </si>
  <si>
    <t>1470.001 - Mortgage</t>
  </si>
  <si>
    <t>Total Property - Borough Building</t>
  </si>
  <si>
    <t>Public Safety (Protection)</t>
  </si>
  <si>
    <t>1410.012 - Cleona Boro Police</t>
  </si>
  <si>
    <t>Total Public Safety (Protection)</t>
  </si>
  <si>
    <t>Public Works - Other Services</t>
  </si>
  <si>
    <t>1446.220 - Storm Water Mgmt.</t>
  </si>
  <si>
    <t>Total Public Works - Other Services</t>
  </si>
  <si>
    <t>Total Expense</t>
  </si>
  <si>
    <t>Net Ordinary Income</t>
  </si>
  <si>
    <t>Other Income/Expense</t>
  </si>
  <si>
    <t>Other Expense</t>
  </si>
  <si>
    <t>1491.000 - Refund of Prior Year</t>
  </si>
  <si>
    <t>Total Other Expense</t>
  </si>
  <si>
    <t>Net Other Income</t>
  </si>
  <si>
    <t>Net Income</t>
  </si>
  <si>
    <t>Loc/Gov/Units, Municipal Grants</t>
  </si>
  <si>
    <t>Total Loc Gov Units, Municipal Grants</t>
  </si>
  <si>
    <t>1405.261 - Sm. Tools/minor Equip.</t>
  </si>
  <si>
    <t>1405.327 - Postage/Petty Cash - Code</t>
  </si>
  <si>
    <t>1331.110 - Motor Veh. Violation PSP</t>
  </si>
  <si>
    <t>1410.542 - Emergency Services</t>
  </si>
  <si>
    <t>1406.317- Ordinance Codif services</t>
  </si>
  <si>
    <t>1407.325 Software Solutions</t>
  </si>
  <si>
    <t>1407.329- Website Hosting</t>
  </si>
  <si>
    <t>1320.00 Rental Licenses</t>
  </si>
  <si>
    <t>1405.141- Office Admin</t>
  </si>
  <si>
    <t>1409.157 Admin EE Health Insurance</t>
  </si>
  <si>
    <t>1357.00 - Loc Gov Units - Grants</t>
  </si>
  <si>
    <t>1357.01 - General Gov Grants</t>
  </si>
  <si>
    <t>1407.000- IT Suport Servies</t>
  </si>
  <si>
    <t>1486.56- Other Insuracne Expn</t>
  </si>
  <si>
    <t>2026 Final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</si>
</sst>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-#,##0.00"/>
  </numFmts>
  <fonts count="1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000000"/>
      <name val="Aptos ExtraBold"/>
      <family val="2"/>
    </font>
    <font>
      <b/>
      <sz val="12"/>
      <color theme="1"/>
      <name val="Aptos ExtraBold"/>
      <family val="2"/>
    </font>
    <font>
      <sz val="12"/>
      <color theme="1"/>
      <name val="Aptos ExtraBold"/>
      <family val="2"/>
    </font>
    <font>
      <sz val="12"/>
      <color rgb="FFFF0000"/>
      <name val="Aptos ExtraBold"/>
      <family val="2"/>
    </font>
    <font>
      <b/>
      <u/>
      <sz val="12"/>
      <color rgb="FF000000"/>
      <name val="Aptos ExtraBold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49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4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49" fontId="4" fillId="4" borderId="1" xfId="0" applyNumberFormat="1" applyFont="1" applyFill="1" applyBorder="1"/>
    <xf numFmtId="49" fontId="4" fillId="5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49" fontId="4" fillId="6" borderId="1" xfId="0" applyNumberFormat="1" applyFont="1" applyFill="1" applyBorder="1"/>
    <xf numFmtId="0" fontId="6" fillId="2" borderId="0" xfId="0" applyFont="1" applyFill="1"/>
    <xf numFmtId="49" fontId="4" fillId="2" borderId="1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6" borderId="0" xfId="0" applyFont="1" applyFill="1"/>
    <xf numFmtId="0" fontId="4" fillId="2" borderId="1" xfId="0" applyFont="1" applyFill="1" applyBorder="1"/>
    <xf numFmtId="49" fontId="4" fillId="2" borderId="2" xfId="0" applyNumberFormat="1" applyFont="1" applyFill="1" applyBorder="1"/>
    <xf numFmtId="49" fontId="4" fillId="0" borderId="4" xfId="0" applyNumberFormat="1" applyFont="1" applyBorder="1"/>
    <xf numFmtId="49" fontId="4" fillId="0" borderId="3" xfId="0" applyNumberFormat="1" applyFont="1" applyBorder="1"/>
    <xf numFmtId="49" fontId="4" fillId="0" borderId="0" xfId="0" applyNumberFormat="1" applyFont="1"/>
    <xf numFmtId="49" fontId="4" fillId="0" borderId="2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/>
    <xf numFmtId="164" fontId="4" fillId="0" borderId="0" xfId="0" applyNumberFormat="1" applyFont="1"/>
    <xf numFmtId="49" fontId="4" fillId="3" borderId="1" xfId="0" applyNumberFormat="1" applyFont="1" applyFill="1" applyBorder="1"/>
    <xf numFmtId="0" fontId="6" fillId="3" borderId="0" xfId="0" applyFont="1" applyFill="1"/>
    <xf numFmtId="0" fontId="4" fillId="2" borderId="0" xfId="0" applyFont="1" applyFill="1"/>
    <xf numFmtId="49" fontId="8" fillId="7" borderId="1" xfId="0" applyNumberFormat="1" applyFont="1" applyFill="1" applyBorder="1"/>
    <xf numFmtId="0" fontId="4" fillId="7" borderId="0" xfId="0" applyFont="1" applyFill="1"/>
    <xf numFmtId="49" fontId="8" fillId="2" borderId="0" xfId="0" applyNumberFormat="1" applyFont="1" applyFill="1"/>
    <xf numFmtId="49" fontId="8" fillId="7" borderId="2" xfId="0" applyNumberFormat="1" applyFont="1" applyFill="1" applyBorder="1"/>
    <xf numFmtId="49" fontId="4" fillId="2" borderId="6" xfId="0" applyNumberFormat="1" applyFont="1" applyFill="1" applyBorder="1"/>
    <xf numFmtId="0" fontId="6" fillId="2" borderId="1" xfId="0" applyFont="1" applyFill="1" applyBorder="1"/>
    <xf numFmtId="49" fontId="4" fillId="3" borderId="4" xfId="0" applyNumberFormat="1" applyFont="1" applyFill="1" applyBorder="1"/>
    <xf numFmtId="49" fontId="4" fillId="6" borderId="2" xfId="0" applyNumberFormat="1" applyFont="1" applyFill="1" applyBorder="1"/>
    <xf numFmtId="0" fontId="4" fillId="3" borderId="1" xfId="0" applyFont="1" applyFill="1" applyBorder="1"/>
    <xf numFmtId="49" fontId="4" fillId="7" borderId="1" xfId="0" applyNumberFormat="1" applyFont="1" applyFill="1" applyBorder="1"/>
    <xf numFmtId="49" fontId="4" fillId="4" borderId="3" xfId="0" applyNumberFormat="1" applyFont="1" applyFill="1" applyBorder="1"/>
    <xf numFmtId="0" fontId="4" fillId="4" borderId="0" xfId="0" applyFont="1" applyFill="1"/>
    <xf numFmtId="164" fontId="9" fillId="0" borderId="0" xfId="0" applyNumberFormat="1" applyFont="1"/>
    <xf numFmtId="44" fontId="5" fillId="0" borderId="5" xfId="0" applyNumberFormat="1" applyFont="1" applyBorder="1"/>
    <xf numFmtId="49" fontId="4" fillId="6" borderId="0" xfId="0" applyNumberFormat="1" applyFont="1" applyFill="1"/>
    <xf numFmtId="49" fontId="8" fillId="0" borderId="0" xfId="0" applyNumberFormat="1" applyFont="1"/>
    <xf numFmtId="49" fontId="8" fillId="7" borderId="0" xfId="0" applyNumberFormat="1" applyFont="1" applyFill="1"/>
    <xf numFmtId="49" fontId="4" fillId="8" borderId="1" xfId="0" applyNumberFormat="1" applyFont="1" applyFill="1" applyBorder="1"/>
    <xf numFmtId="49" fontId="4" fillId="0" borderId="6" xfId="0" applyNumberFormat="1" applyFont="1" applyBorder="1"/>
    <xf numFmtId="49" fontId="4" fillId="0" borderId="4" xfId="0" applyNumberFormat="1" applyFont="1" applyBorder="1" applyAlignment="1">
      <alignment horizontal="center"/>
    </xf>
    <xf numFmtId="49" fontId="4" fillId="4" borderId="4" xfId="0" applyNumberFormat="1" applyFont="1" applyFill="1" applyBorder="1"/>
    <xf numFmtId="49" fontId="8" fillId="0" borderId="4" xfId="0" applyNumberFormat="1" applyFont="1" applyBorder="1"/>
    <xf numFmtId="49" fontId="4" fillId="6" borderId="4" xfId="0" applyNumberFormat="1" applyFont="1" applyFill="1" applyBorder="1"/>
    <xf numFmtId="49" fontId="8" fillId="2" borderId="4" xfId="0" applyNumberFormat="1" applyFont="1" applyFill="1" applyBorder="1"/>
    <xf numFmtId="49" fontId="4" fillId="2" borderId="4" xfId="0" applyNumberFormat="1" applyFont="1" applyFill="1" applyBorder="1"/>
    <xf numFmtId="0" fontId="6" fillId="2" borderId="7" xfId="0" applyFont="1" applyFill="1" applyBorder="1"/>
    <xf numFmtId="49" fontId="4" fillId="2" borderId="8" xfId="0" applyNumberFormat="1" applyFont="1" applyFill="1" applyBorder="1"/>
    <xf numFmtId="49" fontId="4" fillId="5" borderId="4" xfId="0" applyNumberFormat="1" applyFont="1" applyFill="1" applyBorder="1"/>
    <xf numFmtId="49" fontId="4" fillId="8" borderId="4" xfId="0" applyNumberFormat="1" applyFont="1" applyFill="1" applyBorder="1"/>
    <xf numFmtId="0" fontId="4" fillId="0" borderId="4" xfId="0" applyFont="1" applyBorder="1"/>
    <xf numFmtId="49" fontId="4" fillId="0" borderId="8" xfId="0" applyNumberFormat="1" applyFont="1" applyBorder="1"/>
    <xf numFmtId="0" fontId="6" fillId="6" borderId="5" xfId="0" applyFont="1" applyFill="1" applyBorder="1"/>
    <xf numFmtId="0" fontId="6" fillId="0" borderId="5" xfId="0" applyFont="1" applyBorder="1"/>
    <xf numFmtId="0" fontId="4" fillId="7" borderId="5" xfId="0" applyFont="1" applyFill="1" applyBorder="1"/>
    <xf numFmtId="44" fontId="5" fillId="0" borderId="2" xfId="0" applyNumberFormat="1" applyFont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44" fontId="5" fillId="4" borderId="1" xfId="0" applyNumberFormat="1" applyFont="1" applyFill="1" applyBorder="1" applyAlignment="1">
      <alignment horizontal="right"/>
    </xf>
    <xf numFmtId="44" fontId="10" fillId="0" borderId="1" xfId="0" applyNumberFormat="1" applyFont="1" applyBorder="1" applyAlignment="1">
      <alignment horizontal="right"/>
    </xf>
    <xf numFmtId="44" fontId="5" fillId="6" borderId="1" xfId="0" applyNumberFormat="1" applyFont="1" applyFill="1" applyBorder="1" applyAlignment="1">
      <alignment horizontal="right"/>
    </xf>
    <xf numFmtId="44" fontId="5" fillId="0" borderId="1" xfId="0" applyNumberFormat="1" applyFont="1" applyBorder="1" applyAlignment="1">
      <alignment horizontal="right" wrapText="1"/>
    </xf>
    <xf numFmtId="44" fontId="5" fillId="6" borderId="1" xfId="0" applyNumberFormat="1" applyFont="1" applyFill="1" applyBorder="1" applyAlignment="1">
      <alignment horizontal="right" wrapText="1"/>
    </xf>
    <xf numFmtId="44" fontId="5" fillId="6" borderId="2" xfId="0" applyNumberFormat="1" applyFont="1" applyFill="1" applyBorder="1" applyAlignment="1">
      <alignment horizontal="right"/>
    </xf>
    <xf numFmtId="44" fontId="5" fillId="3" borderId="1" xfId="0" applyNumberFormat="1" applyFont="1" applyFill="1" applyBorder="1" applyAlignment="1">
      <alignment horizontal="right"/>
    </xf>
    <xf numFmtId="44" fontId="5" fillId="7" borderId="1" xfId="0" applyNumberFormat="1" applyFont="1" applyFill="1" applyBorder="1" applyAlignment="1">
      <alignment horizontal="right"/>
    </xf>
    <xf numFmtId="44" fontId="5" fillId="0" borderId="1" xfId="0" applyNumberFormat="1" applyFont="1" applyBorder="1" applyAlignment="1">
      <alignment horizontal="right" vertical="top" wrapText="1"/>
    </xf>
    <xf numFmtId="44" fontId="5" fillId="8" borderId="1" xfId="0" applyNumberFormat="1" applyFont="1" applyFill="1" applyBorder="1" applyAlignment="1">
      <alignment horizontal="right"/>
    </xf>
    <xf numFmtId="44" fontId="5" fillId="0" borderId="5" xfId="0" applyNumberFormat="1" applyFont="1" applyBorder="1" applyAlignment="1">
      <alignment horizontal="right"/>
    </xf>
    <xf numFmtId="49" fontId="11" fillId="0" borderId="1" xfId="0" applyNumberFormat="1" applyFont="1" applyBorder="1"/>
  </cellXfs>
  <cellStyles count="9">
    <cellStyle name="Normal" xfId="0" builtinId="0"/>
    <cellStyle name="Normal 2" xfId="1" xr:uid="{00000000-0005-0000-0000-000001000000}"/>
    <cellStyle name="Normal 2 2" xfId="3" xr:uid="{CBB70E0B-698F-4A43-83D9-B3B020FC609A}"/>
    <cellStyle name="Normal 3" xfId="2" xr:uid="{F6D05508-53E3-4186-AD97-D10B792C0C08}"/>
    <cellStyle name="Normal 3 2" xfId="4" xr:uid="{E78167EC-2538-43D3-92AA-7BCB865C0DB0}"/>
    <cellStyle name="Normal 4" xfId="5" xr:uid="{88822976-DE4B-4B48-9E4E-0FBDB674C1FA}"/>
    <cellStyle name="Normal 5" xfId="6" xr:uid="{7488A4C7-D268-43F4-9C7D-5444CE04BAC8}"/>
    <cellStyle name="Normal 6" xfId="7" xr:uid="{39BAD6EC-A54B-47D9-99BC-430E4427A60A}"/>
    <cellStyle name="Normal 7" xfId="8" xr:uid="{62B6DD9B-5268-48D1-93D1-8B51DA421CD9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426720</xdr:colOff>
          <xdr:row>1</xdr:row>
          <xdr:rowOff>45720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426720</xdr:colOff>
          <xdr:row>1</xdr:row>
          <xdr:rowOff>45720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6"/>
  <sheetViews>
    <sheetView tabSelected="1" view="pageBreakPreview" zoomScale="77" zoomScaleNormal="80" zoomScaleSheetLayoutView="77" workbookViewId="0">
      <pane ySplit="1" activePane="bottomLeft"/>
      <selection activeCell="AJ7" sqref="AJ7"/>
      <selection pane="bottomLeft" activeCell="G31" sqref="G31"/>
    </sheetView>
  </sheetViews>
  <sheetFormatPr defaultRowHeight="15.6" x14ac:dyDescent="0.3"/>
  <cols>
    <col min="1" max="1" width="1.85546875" style="9" customWidth="1"/>
    <col min="2" max="2" width="1.28515625" style="9" customWidth="1"/>
    <col min="3" max="3" width="1.140625" style="9" customWidth="1"/>
    <col min="4" max="4" width="1.5703125" style="9" customWidth="1"/>
    <col min="5" max="5" width="2.42578125" style="9" customWidth="1"/>
    <col min="6" max="6" width="23.42578125" style="9" hidden="1" customWidth="1"/>
    <col min="7" max="7" width="46.7109375" style="9" customWidth="1"/>
    <col min="8" max="8" width="37" style="44" customWidth="1"/>
    <col min="9" max="16384" width="9.140625" style="5"/>
  </cols>
  <sheetData>
    <row r="1" spans="1:10" s="2" customFormat="1" x14ac:dyDescent="0.3">
      <c r="A1" s="1"/>
      <c r="B1" s="1"/>
      <c r="C1" s="1"/>
      <c r="D1" s="1"/>
      <c r="E1" s="1"/>
      <c r="F1" s="50"/>
      <c r="G1" s="1"/>
      <c r="H1" s="66" t="s">
        <v>160</v>
      </c>
    </row>
    <row r="2" spans="1:10" ht="21.6" customHeight="1" x14ac:dyDescent="0.3">
      <c r="A2" s="3"/>
      <c r="B2" s="3" t="s">
        <v>0</v>
      </c>
      <c r="C2" s="3"/>
      <c r="D2" s="3"/>
      <c r="E2" s="3"/>
      <c r="F2" s="21"/>
      <c r="G2" s="3"/>
      <c r="H2" s="66"/>
    </row>
    <row r="3" spans="1:10" ht="19.95" customHeight="1" x14ac:dyDescent="0.3">
      <c r="A3" s="6"/>
      <c r="B3" s="6"/>
      <c r="C3" s="6"/>
      <c r="D3" s="6" t="s">
        <v>1</v>
      </c>
      <c r="E3" s="6"/>
      <c r="F3" s="51"/>
      <c r="G3" s="6"/>
      <c r="H3" s="67"/>
    </row>
    <row r="4" spans="1:10" ht="18" customHeight="1" x14ac:dyDescent="0.3">
      <c r="A4" s="3"/>
      <c r="B4" s="3"/>
      <c r="C4" s="3"/>
      <c r="D4" s="3"/>
      <c r="E4" s="25" t="s">
        <v>2</v>
      </c>
      <c r="F4" s="52"/>
      <c r="G4" s="3"/>
      <c r="H4" s="66"/>
    </row>
    <row r="5" spans="1:10" ht="25.95" customHeight="1" x14ac:dyDescent="0.3">
      <c r="A5" s="3"/>
      <c r="B5" s="3"/>
      <c r="C5" s="3"/>
      <c r="D5" s="3"/>
      <c r="E5" s="3"/>
      <c r="F5" s="21"/>
      <c r="G5" s="3" t="s">
        <v>3</v>
      </c>
      <c r="H5" s="68">
        <v>165000</v>
      </c>
      <c r="I5" s="43"/>
      <c r="J5" s="27"/>
    </row>
    <row r="6" spans="1:10" ht="25.95" customHeight="1" x14ac:dyDescent="0.3">
      <c r="A6" s="3"/>
      <c r="B6" s="3"/>
      <c r="C6" s="3"/>
      <c r="D6" s="3"/>
      <c r="E6" s="3"/>
      <c r="F6" s="21"/>
      <c r="G6" s="3" t="s">
        <v>4</v>
      </c>
      <c r="H6" s="68">
        <v>25000</v>
      </c>
      <c r="I6" s="43"/>
      <c r="J6" s="27"/>
    </row>
    <row r="7" spans="1:10" ht="25.95" customHeight="1" x14ac:dyDescent="0.3">
      <c r="A7" s="3"/>
      <c r="B7" s="3"/>
      <c r="C7" s="3"/>
      <c r="D7" s="3"/>
      <c r="E7" s="3"/>
      <c r="F7" s="21"/>
      <c r="G7" s="3" t="s">
        <v>5</v>
      </c>
      <c r="H7" s="68">
        <v>250000</v>
      </c>
      <c r="I7" s="43"/>
      <c r="J7" s="27"/>
    </row>
    <row r="8" spans="1:10" ht="25.95" customHeight="1" x14ac:dyDescent="0.3">
      <c r="A8" s="3"/>
      <c r="B8" s="3"/>
      <c r="C8" s="3"/>
      <c r="D8" s="3"/>
      <c r="E8" s="3"/>
      <c r="F8" s="21"/>
      <c r="G8" s="3" t="s">
        <v>6</v>
      </c>
      <c r="H8" s="68">
        <v>1500</v>
      </c>
      <c r="I8" s="43"/>
      <c r="J8" s="27"/>
    </row>
    <row r="9" spans="1:10" ht="25.95" customHeight="1" x14ac:dyDescent="0.3">
      <c r="A9" s="3"/>
      <c r="B9" s="3"/>
      <c r="C9" s="3"/>
      <c r="D9" s="3"/>
      <c r="E9" s="3"/>
      <c r="F9" s="21"/>
      <c r="G9" s="3" t="s">
        <v>7</v>
      </c>
      <c r="H9" s="68">
        <v>16000</v>
      </c>
      <c r="I9" s="43"/>
      <c r="J9" s="27"/>
    </row>
    <row r="10" spans="1:10" ht="25.95" customHeight="1" x14ac:dyDescent="0.3">
      <c r="A10" s="3"/>
      <c r="B10" s="3"/>
      <c r="C10" s="3"/>
      <c r="D10" s="3"/>
      <c r="E10" s="12" t="s">
        <v>8</v>
      </c>
      <c r="F10" s="53"/>
      <c r="G10" s="12"/>
      <c r="H10" s="69">
        <f t="shared" ref="H10" si="0">SUM(H5:H9)</f>
        <v>457500</v>
      </c>
    </row>
    <row r="11" spans="1:10" ht="25.95" customHeight="1" x14ac:dyDescent="0.3">
      <c r="A11" s="3"/>
      <c r="B11" s="3"/>
      <c r="C11" s="3"/>
      <c r="D11" s="3"/>
      <c r="E11" s="25" t="s">
        <v>9</v>
      </c>
      <c r="F11" s="52"/>
      <c r="G11" s="3"/>
      <c r="H11" s="66"/>
    </row>
    <row r="12" spans="1:10" ht="25.95" customHeight="1" x14ac:dyDescent="0.3">
      <c r="A12" s="3"/>
      <c r="B12" s="3"/>
      <c r="C12" s="3"/>
      <c r="D12" s="3"/>
      <c r="E12" s="3"/>
      <c r="F12" s="21"/>
      <c r="G12" s="3" t="s">
        <v>10</v>
      </c>
      <c r="H12" s="66">
        <v>2500</v>
      </c>
    </row>
    <row r="13" spans="1:10" ht="25.95" customHeight="1" x14ac:dyDescent="0.3">
      <c r="A13" s="3"/>
      <c r="B13" s="3"/>
      <c r="C13" s="3"/>
      <c r="D13" s="3"/>
      <c r="E13" s="3"/>
      <c r="F13" s="21"/>
      <c r="G13" s="3" t="s">
        <v>11</v>
      </c>
      <c r="H13" s="66">
        <v>200</v>
      </c>
    </row>
    <row r="14" spans="1:10" ht="25.95" customHeight="1" x14ac:dyDescent="0.3">
      <c r="A14" s="3"/>
      <c r="B14" s="3"/>
      <c r="C14" s="3"/>
      <c r="D14" s="3"/>
      <c r="E14" s="12" t="s">
        <v>12</v>
      </c>
      <c r="F14" s="53"/>
      <c r="G14" s="12"/>
      <c r="H14" s="69">
        <f t="shared" ref="H14" si="1">SUM(H12:H13)</f>
        <v>2700</v>
      </c>
    </row>
    <row r="15" spans="1:10" ht="25.95" customHeight="1" x14ac:dyDescent="0.3">
      <c r="A15" s="3"/>
      <c r="B15" s="3"/>
      <c r="C15" s="3"/>
      <c r="D15" s="3"/>
      <c r="E15" s="25" t="s">
        <v>13</v>
      </c>
      <c r="F15" s="52"/>
      <c r="G15" s="3"/>
      <c r="H15" s="66"/>
    </row>
    <row r="16" spans="1:10" ht="25.95" customHeight="1" x14ac:dyDescent="0.3">
      <c r="A16" s="3"/>
      <c r="B16" s="3"/>
      <c r="C16" s="3"/>
      <c r="D16" s="3"/>
      <c r="E16" s="3"/>
      <c r="F16" s="21"/>
      <c r="G16" s="3" t="s">
        <v>14</v>
      </c>
      <c r="H16" s="66">
        <v>4000</v>
      </c>
    </row>
    <row r="17" spans="1:8" ht="25.95" customHeight="1" x14ac:dyDescent="0.3">
      <c r="A17" s="3"/>
      <c r="B17" s="3"/>
      <c r="C17" s="3"/>
      <c r="D17" s="3"/>
      <c r="E17" s="3"/>
      <c r="F17" s="21"/>
      <c r="G17" s="3" t="s">
        <v>15</v>
      </c>
      <c r="H17" s="66">
        <v>3000</v>
      </c>
    </row>
    <row r="18" spans="1:8" ht="25.95" customHeight="1" x14ac:dyDescent="0.3">
      <c r="A18" s="3"/>
      <c r="B18" s="3"/>
      <c r="C18" s="3"/>
      <c r="D18" s="3"/>
      <c r="E18" s="12" t="s">
        <v>16</v>
      </c>
      <c r="F18" s="53"/>
      <c r="G18" s="12"/>
      <c r="H18" s="69">
        <f t="shared" ref="H18" si="2">SUM(H16:H17)</f>
        <v>7000</v>
      </c>
    </row>
    <row r="19" spans="1:8" ht="25.95" customHeight="1" x14ac:dyDescent="0.3">
      <c r="A19" s="3"/>
      <c r="B19" s="3"/>
      <c r="C19" s="3"/>
      <c r="D19" s="3"/>
      <c r="E19" s="25" t="s">
        <v>17</v>
      </c>
      <c r="F19" s="52"/>
      <c r="G19" s="3"/>
      <c r="H19" s="66"/>
    </row>
    <row r="20" spans="1:8" ht="25.95" customHeight="1" x14ac:dyDescent="0.3">
      <c r="A20" s="3"/>
      <c r="B20" s="3"/>
      <c r="C20" s="3"/>
      <c r="D20" s="3"/>
      <c r="E20" s="3"/>
      <c r="F20" s="21"/>
      <c r="G20" s="3" t="s">
        <v>18</v>
      </c>
      <c r="H20" s="66">
        <v>2250</v>
      </c>
    </row>
    <row r="21" spans="1:8" ht="25.95" customHeight="1" x14ac:dyDescent="0.3">
      <c r="A21" s="3"/>
      <c r="B21" s="3"/>
      <c r="C21" s="3"/>
      <c r="D21" s="3"/>
      <c r="E21" s="12" t="s">
        <v>19</v>
      </c>
      <c r="F21" s="53"/>
      <c r="G21" s="12"/>
      <c r="H21" s="69">
        <f t="shared" ref="H21" si="3">SUM(H20)</f>
        <v>2250</v>
      </c>
    </row>
    <row r="22" spans="1:8" ht="25.95" customHeight="1" x14ac:dyDescent="0.3">
      <c r="A22" s="3"/>
      <c r="B22" s="3"/>
      <c r="C22" s="3"/>
      <c r="D22" s="3"/>
      <c r="E22" s="25" t="s">
        <v>20</v>
      </c>
      <c r="F22" s="52"/>
      <c r="G22" s="3"/>
      <c r="H22" s="66"/>
    </row>
    <row r="23" spans="1:8" ht="25.95" customHeight="1" x14ac:dyDescent="0.3">
      <c r="A23" s="3"/>
      <c r="B23" s="3"/>
      <c r="C23" s="3"/>
      <c r="D23" s="3"/>
      <c r="E23" s="3"/>
      <c r="F23" s="21"/>
      <c r="G23" s="3" t="s">
        <v>21</v>
      </c>
      <c r="H23" s="66">
        <v>5000</v>
      </c>
    </row>
    <row r="24" spans="1:8" ht="25.95" customHeight="1" x14ac:dyDescent="0.3">
      <c r="A24" s="3"/>
      <c r="B24" s="3"/>
      <c r="C24" s="3"/>
      <c r="D24" s="3"/>
      <c r="E24" s="3"/>
      <c r="F24" s="21"/>
      <c r="G24" s="3" t="s">
        <v>22</v>
      </c>
      <c r="H24" s="66">
        <v>400</v>
      </c>
    </row>
    <row r="25" spans="1:8" ht="25.95" customHeight="1" x14ac:dyDescent="0.3">
      <c r="A25" s="3"/>
      <c r="B25" s="3"/>
      <c r="C25" s="3"/>
      <c r="D25" s="3"/>
      <c r="E25" s="3"/>
      <c r="F25" s="21"/>
      <c r="G25" s="3" t="s">
        <v>23</v>
      </c>
      <c r="H25" s="65">
        <v>3254.4</v>
      </c>
    </row>
    <row r="26" spans="1:8" ht="25.95" customHeight="1" x14ac:dyDescent="0.3">
      <c r="A26" s="3"/>
      <c r="B26" s="3"/>
      <c r="C26" s="3"/>
      <c r="D26" s="3"/>
      <c r="E26" s="3"/>
      <c r="F26" s="21"/>
      <c r="G26" s="3" t="s">
        <v>24</v>
      </c>
      <c r="H26" s="66">
        <v>1000</v>
      </c>
    </row>
    <row r="27" spans="1:8" ht="25.95" customHeight="1" x14ac:dyDescent="0.3">
      <c r="A27" s="3"/>
      <c r="B27" s="3"/>
      <c r="C27" s="3"/>
      <c r="D27" s="3"/>
      <c r="E27" s="3"/>
      <c r="F27" s="21"/>
      <c r="G27" s="3" t="s">
        <v>25</v>
      </c>
      <c r="H27" s="66">
        <v>1905</v>
      </c>
    </row>
    <row r="28" spans="1:8" ht="25.95" customHeight="1" x14ac:dyDescent="0.3">
      <c r="A28" s="3"/>
      <c r="B28" s="3"/>
      <c r="C28" s="3"/>
      <c r="D28" s="3"/>
      <c r="E28" s="3"/>
      <c r="F28" s="21"/>
      <c r="G28" s="3" t="s">
        <v>26</v>
      </c>
      <c r="H28" s="66">
        <v>9550</v>
      </c>
    </row>
    <row r="29" spans="1:8" ht="25.95" customHeight="1" x14ac:dyDescent="0.3">
      <c r="A29" s="3"/>
      <c r="B29" s="3"/>
      <c r="C29" s="3"/>
      <c r="D29" s="3"/>
      <c r="E29" s="12" t="s">
        <v>27</v>
      </c>
      <c r="F29" s="53"/>
      <c r="G29" s="12"/>
      <c r="H29" s="69">
        <f t="shared" ref="H29" si="4">SUM(H23:H28)</f>
        <v>21109.4</v>
      </c>
    </row>
    <row r="30" spans="1:8" ht="25.95" customHeight="1" x14ac:dyDescent="0.3">
      <c r="A30" s="3"/>
      <c r="B30" s="3"/>
      <c r="C30" s="3"/>
      <c r="D30" s="3"/>
      <c r="E30" s="3" t="s">
        <v>144</v>
      </c>
      <c r="F30" s="21"/>
      <c r="G30" s="25"/>
      <c r="H30" s="66"/>
    </row>
    <row r="31" spans="1:8" ht="25.95" customHeight="1" x14ac:dyDescent="0.3">
      <c r="A31" s="3"/>
      <c r="B31" s="3"/>
      <c r="C31" s="3"/>
      <c r="D31" s="3"/>
      <c r="E31" s="3"/>
      <c r="F31" s="21"/>
      <c r="G31" s="78" t="s">
        <v>156</v>
      </c>
      <c r="H31" s="66">
        <v>0</v>
      </c>
    </row>
    <row r="32" spans="1:8" ht="25.95" customHeight="1" x14ac:dyDescent="0.3">
      <c r="A32" s="3"/>
      <c r="B32" s="3"/>
      <c r="C32" s="3"/>
      <c r="D32" s="3"/>
      <c r="E32" s="3"/>
      <c r="F32" s="21"/>
      <c r="G32" s="78" t="s">
        <v>157</v>
      </c>
      <c r="H32" s="66">
        <v>0</v>
      </c>
    </row>
    <row r="33" spans="1:15" ht="25.95" customHeight="1" x14ac:dyDescent="0.3">
      <c r="A33" s="3"/>
      <c r="B33" s="3"/>
      <c r="C33" s="3"/>
      <c r="D33" s="3"/>
      <c r="E33" s="12" t="s">
        <v>145</v>
      </c>
      <c r="F33" s="53"/>
      <c r="G33" s="12"/>
      <c r="H33" s="69">
        <v>0</v>
      </c>
    </row>
    <row r="34" spans="1:15" ht="25.95" customHeight="1" x14ac:dyDescent="0.3">
      <c r="A34" s="3"/>
      <c r="B34" s="3"/>
      <c r="C34" s="3"/>
      <c r="D34" s="3"/>
      <c r="E34" s="26" t="s">
        <v>28</v>
      </c>
      <c r="F34" s="54"/>
      <c r="G34" s="14"/>
      <c r="H34" s="66"/>
    </row>
    <row r="35" spans="1:15" ht="25.95" customHeight="1" x14ac:dyDescent="0.3">
      <c r="A35" s="3"/>
      <c r="B35" s="3"/>
      <c r="C35" s="3"/>
      <c r="D35" s="3"/>
      <c r="E35" s="5"/>
      <c r="F35" s="5"/>
      <c r="G35" s="3" t="s">
        <v>29</v>
      </c>
      <c r="H35" s="66">
        <v>525</v>
      </c>
    </row>
    <row r="36" spans="1:15" ht="25.95" customHeight="1" x14ac:dyDescent="0.3">
      <c r="A36" s="3"/>
      <c r="B36" s="3"/>
      <c r="C36" s="3"/>
      <c r="D36" s="3"/>
      <c r="E36" s="3"/>
      <c r="F36" s="21"/>
      <c r="G36" s="3" t="s">
        <v>153</v>
      </c>
      <c r="H36" s="66">
        <v>2700</v>
      </c>
    </row>
    <row r="37" spans="1:15" ht="25.95" customHeight="1" x14ac:dyDescent="0.3">
      <c r="A37" s="3"/>
      <c r="B37" s="3"/>
      <c r="C37" s="3"/>
      <c r="D37" s="3"/>
      <c r="E37" s="3"/>
      <c r="F37" s="21"/>
      <c r="G37" s="3" t="s">
        <v>30</v>
      </c>
      <c r="H37" s="66">
        <v>600</v>
      </c>
    </row>
    <row r="38" spans="1:15" ht="25.95" customHeight="1" x14ac:dyDescent="0.3">
      <c r="A38" s="3"/>
      <c r="B38" s="3"/>
      <c r="C38" s="3"/>
      <c r="D38" s="3"/>
      <c r="G38" s="3" t="s">
        <v>31</v>
      </c>
      <c r="H38" s="66">
        <v>25000</v>
      </c>
    </row>
    <row r="39" spans="1:15" ht="25.95" customHeight="1" x14ac:dyDescent="0.3">
      <c r="A39" s="3"/>
      <c r="B39" s="3"/>
      <c r="C39" s="3"/>
      <c r="D39" s="3"/>
      <c r="G39" s="3" t="s">
        <v>32</v>
      </c>
      <c r="H39" s="66">
        <v>4500</v>
      </c>
    </row>
    <row r="40" spans="1:15" ht="25.95" customHeight="1" x14ac:dyDescent="0.3">
      <c r="A40" s="3"/>
      <c r="B40" s="3"/>
      <c r="C40" s="3"/>
      <c r="D40" s="3"/>
      <c r="E40" s="3"/>
      <c r="F40" s="21"/>
      <c r="G40" s="3" t="s">
        <v>33</v>
      </c>
      <c r="H40" s="66">
        <v>100</v>
      </c>
    </row>
    <row r="41" spans="1:15" ht="25.95" customHeight="1" x14ac:dyDescent="0.3">
      <c r="A41" s="3"/>
      <c r="B41" s="3"/>
      <c r="C41" s="3"/>
      <c r="D41" s="3"/>
      <c r="E41" s="3"/>
      <c r="F41" s="21"/>
      <c r="G41" s="3" t="s">
        <v>34</v>
      </c>
      <c r="H41" s="66">
        <v>100</v>
      </c>
    </row>
    <row r="42" spans="1:15" ht="25.95" customHeight="1" x14ac:dyDescent="0.3">
      <c r="A42" s="3"/>
      <c r="B42" s="3"/>
      <c r="C42" s="3"/>
      <c r="D42" s="3"/>
      <c r="E42" s="3"/>
      <c r="F42" s="21"/>
      <c r="G42" s="3" t="s">
        <v>148</v>
      </c>
      <c r="H42" s="66">
        <v>400</v>
      </c>
    </row>
    <row r="43" spans="1:15" ht="25.95" customHeight="1" x14ac:dyDescent="0.3">
      <c r="A43" s="3"/>
      <c r="B43" s="3"/>
      <c r="C43" s="3"/>
      <c r="D43" s="3"/>
      <c r="E43" s="3"/>
      <c r="F43" s="21"/>
      <c r="G43" s="3" t="s">
        <v>35</v>
      </c>
      <c r="H43" s="66">
        <v>8000</v>
      </c>
    </row>
    <row r="44" spans="1:15" ht="25.95" customHeight="1" x14ac:dyDescent="0.3">
      <c r="A44" s="3"/>
      <c r="B44" s="3"/>
      <c r="C44" s="3"/>
      <c r="D44" s="3"/>
      <c r="E44" s="3"/>
      <c r="F44" s="21"/>
      <c r="G44" s="3" t="s">
        <v>36</v>
      </c>
      <c r="H44" s="66">
        <v>7000</v>
      </c>
    </row>
    <row r="45" spans="1:15" ht="25.95" customHeight="1" x14ac:dyDescent="0.3">
      <c r="A45" s="3"/>
      <c r="B45" s="3"/>
      <c r="C45" s="3"/>
      <c r="D45" s="3"/>
      <c r="E45" s="3"/>
      <c r="F45" s="21"/>
      <c r="G45" s="3" t="s">
        <v>37</v>
      </c>
      <c r="H45" s="66">
        <v>1000</v>
      </c>
    </row>
    <row r="46" spans="1:15" ht="25.95" customHeight="1" x14ac:dyDescent="0.3">
      <c r="A46" s="3"/>
      <c r="B46" s="3"/>
      <c r="C46" s="3"/>
      <c r="D46" s="3"/>
      <c r="E46" s="3"/>
      <c r="F46" s="21"/>
      <c r="G46" s="3" t="s">
        <v>38</v>
      </c>
      <c r="H46" s="70"/>
      <c r="I46" s="10"/>
      <c r="J46" s="10"/>
      <c r="K46" s="10"/>
      <c r="L46" s="10"/>
    </row>
    <row r="47" spans="1:15" ht="25.95" customHeight="1" x14ac:dyDescent="0.3">
      <c r="A47" s="3"/>
      <c r="B47" s="3"/>
      <c r="C47" s="3"/>
      <c r="D47" s="3"/>
      <c r="E47" s="12" t="s">
        <v>39</v>
      </c>
      <c r="F47" s="45"/>
      <c r="G47" s="62"/>
      <c r="H47" s="71">
        <f>SUM(H35:H45)</f>
        <v>49925</v>
      </c>
      <c r="I47" s="11"/>
      <c r="J47" s="11"/>
      <c r="K47" s="11"/>
      <c r="L47" s="11"/>
      <c r="M47" s="11"/>
      <c r="N47" s="11"/>
      <c r="O47" s="11"/>
    </row>
    <row r="48" spans="1:15" ht="25.95" customHeight="1" x14ac:dyDescent="0.3">
      <c r="A48" s="3"/>
      <c r="B48" s="3"/>
      <c r="C48" s="3"/>
      <c r="D48" s="3"/>
      <c r="E48" s="25" t="s">
        <v>40</v>
      </c>
      <c r="F48" s="46"/>
      <c r="G48" s="63"/>
      <c r="H48" s="70"/>
      <c r="I48" s="10"/>
      <c r="J48" s="10"/>
      <c r="K48" s="10"/>
    </row>
    <row r="49" spans="1:8" ht="25.95" customHeight="1" x14ac:dyDescent="0.3">
      <c r="A49" s="3"/>
      <c r="B49" s="3"/>
      <c r="C49" s="3"/>
      <c r="D49" s="3"/>
      <c r="E49" s="3"/>
      <c r="F49" s="21"/>
      <c r="G49" s="3" t="s">
        <v>41</v>
      </c>
      <c r="H49" s="66">
        <v>8000</v>
      </c>
    </row>
    <row r="50" spans="1:8" ht="25.95" customHeight="1" x14ac:dyDescent="0.3">
      <c r="A50" s="3"/>
      <c r="B50" s="3"/>
      <c r="C50" s="3"/>
      <c r="D50" s="3"/>
      <c r="E50" s="12" t="s">
        <v>42</v>
      </c>
      <c r="F50" s="53"/>
      <c r="G50" s="12"/>
      <c r="H50" s="69">
        <f>SUM(H49)</f>
        <v>8000</v>
      </c>
    </row>
    <row r="51" spans="1:8" ht="25.95" customHeight="1" x14ac:dyDescent="0.3">
      <c r="A51" s="3"/>
      <c r="B51" s="3"/>
      <c r="C51" s="3"/>
      <c r="D51" s="3"/>
      <c r="E51" s="14" t="s">
        <v>43</v>
      </c>
      <c r="F51" s="55"/>
      <c r="G51" s="3"/>
      <c r="H51" s="66"/>
    </row>
    <row r="52" spans="1:8" ht="25.95" customHeight="1" x14ac:dyDescent="0.3">
      <c r="A52" s="3"/>
      <c r="B52" s="3"/>
      <c r="C52" s="3"/>
      <c r="D52" s="3"/>
      <c r="E52" s="3"/>
      <c r="F52" s="21"/>
      <c r="G52" s="3" t="s">
        <v>44</v>
      </c>
      <c r="H52" s="66">
        <v>0</v>
      </c>
    </row>
    <row r="53" spans="1:8" ht="25.95" customHeight="1" x14ac:dyDescent="0.3">
      <c r="A53" s="3"/>
      <c r="B53" s="3"/>
      <c r="C53" s="3"/>
      <c r="D53" s="3"/>
      <c r="E53" s="12" t="s">
        <v>45</v>
      </c>
      <c r="F53" s="53"/>
      <c r="G53" s="12"/>
      <c r="H53" s="69">
        <f>SUM(H52)</f>
        <v>0</v>
      </c>
    </row>
    <row r="54" spans="1:8" ht="25.95" customHeight="1" x14ac:dyDescent="0.3">
      <c r="A54" s="3"/>
      <c r="B54" s="3"/>
      <c r="C54" s="3"/>
      <c r="D54" s="3"/>
      <c r="E54" s="3"/>
      <c r="F54" s="21"/>
      <c r="G54" s="3"/>
      <c r="H54" s="66"/>
    </row>
    <row r="55" spans="1:8" ht="25.95" customHeight="1" x14ac:dyDescent="0.3">
      <c r="A55" s="3"/>
      <c r="B55" s="3"/>
      <c r="C55" s="3"/>
      <c r="D55" s="3"/>
      <c r="E55" s="5"/>
      <c r="F55" s="5"/>
      <c r="G55" s="3"/>
      <c r="H55" s="66"/>
    </row>
    <row r="56" spans="1:8" ht="25.95" customHeight="1" x14ac:dyDescent="0.3">
      <c r="A56" s="3"/>
      <c r="B56" s="3"/>
      <c r="C56" s="3"/>
      <c r="D56" s="3"/>
      <c r="E56" s="3" t="s">
        <v>46</v>
      </c>
      <c r="F56" s="21"/>
      <c r="G56" s="14"/>
      <c r="H56" s="66"/>
    </row>
    <row r="57" spans="1:8" ht="25.95" customHeight="1" x14ac:dyDescent="0.3">
      <c r="A57" s="3"/>
      <c r="B57" s="3"/>
      <c r="C57" s="3"/>
      <c r="D57" s="12" t="s">
        <v>47</v>
      </c>
      <c r="E57" s="12"/>
      <c r="F57" s="53"/>
      <c r="G57" s="12"/>
      <c r="H57" s="72">
        <f>SUM(H53+H50+H47+H33+H29+H21+H18+H14+H10)</f>
        <v>548484.4</v>
      </c>
    </row>
    <row r="58" spans="1:8" ht="25.95" customHeight="1" x14ac:dyDescent="0.3">
      <c r="A58" s="3"/>
      <c r="B58" s="3"/>
      <c r="C58" s="3"/>
      <c r="D58" s="3" t="s">
        <v>48</v>
      </c>
      <c r="E58" s="3"/>
      <c r="F58" s="21"/>
      <c r="G58" s="14"/>
      <c r="H58" s="66"/>
    </row>
    <row r="59" spans="1:8" ht="25.95" customHeight="1" x14ac:dyDescent="0.3">
      <c r="A59" s="3"/>
      <c r="B59" s="3"/>
      <c r="C59" s="3"/>
      <c r="D59" s="3"/>
      <c r="E59" s="3" t="s">
        <v>48</v>
      </c>
      <c r="F59" s="21"/>
      <c r="G59" s="3"/>
      <c r="H59" s="66"/>
    </row>
    <row r="60" spans="1:8" ht="25.95" customHeight="1" x14ac:dyDescent="0.3">
      <c r="A60" s="3"/>
      <c r="B60" s="3"/>
      <c r="C60" s="3"/>
      <c r="D60" s="12" t="s">
        <v>49</v>
      </c>
      <c r="E60" s="18"/>
      <c r="F60" s="18"/>
      <c r="G60" s="38"/>
      <c r="H60" s="69">
        <v>0</v>
      </c>
    </row>
    <row r="61" spans="1:8" ht="25.95" customHeight="1" x14ac:dyDescent="0.3">
      <c r="A61" s="3"/>
      <c r="B61" s="3"/>
      <c r="C61" s="28" t="s">
        <v>50</v>
      </c>
      <c r="D61" s="29"/>
      <c r="E61" s="37"/>
      <c r="F61" s="37"/>
      <c r="G61" s="39"/>
      <c r="H61" s="73">
        <f t="shared" ref="H61" si="5">SUM(H57)</f>
        <v>548484.4</v>
      </c>
    </row>
    <row r="62" spans="1:8" ht="25.95" customHeight="1" x14ac:dyDescent="0.3">
      <c r="A62" s="14"/>
      <c r="B62" s="14"/>
      <c r="C62" s="30"/>
      <c r="D62" s="31" t="s">
        <v>51</v>
      </c>
      <c r="E62" s="34"/>
      <c r="F62" s="47"/>
      <c r="G62" s="64"/>
      <c r="H62" s="74"/>
    </row>
    <row r="63" spans="1:8" ht="25.95" customHeight="1" x14ac:dyDescent="0.3">
      <c r="A63" s="14"/>
      <c r="B63" s="14"/>
      <c r="C63" s="30"/>
      <c r="D63" s="33"/>
      <c r="E63" s="26" t="s">
        <v>52</v>
      </c>
      <c r="F63" s="54"/>
      <c r="G63" s="19"/>
      <c r="H63" s="66"/>
    </row>
    <row r="64" spans="1:8" ht="25.95" customHeight="1" x14ac:dyDescent="0.3">
      <c r="A64" s="14"/>
      <c r="B64" s="14"/>
      <c r="C64" s="14"/>
      <c r="D64" s="13"/>
      <c r="E64" s="36"/>
      <c r="F64" s="56"/>
      <c r="G64" s="49" t="s">
        <v>53</v>
      </c>
      <c r="H64" s="66">
        <v>12360</v>
      </c>
    </row>
    <row r="65" spans="1:12" ht="25.95" customHeight="1" x14ac:dyDescent="0.3">
      <c r="A65" s="14"/>
      <c r="B65" s="14"/>
      <c r="C65" s="14"/>
      <c r="D65" s="14"/>
      <c r="E65" s="35"/>
      <c r="F65" s="57"/>
      <c r="G65" s="3" t="s">
        <v>54</v>
      </c>
      <c r="H65" s="66">
        <v>1965.6</v>
      </c>
    </row>
    <row r="66" spans="1:12" ht="25.95" customHeight="1" x14ac:dyDescent="0.3">
      <c r="A66" s="14"/>
      <c r="B66" s="14"/>
      <c r="C66" s="14"/>
      <c r="D66" s="14"/>
      <c r="E66" s="14"/>
      <c r="F66" s="55"/>
      <c r="G66" s="3" t="s">
        <v>55</v>
      </c>
      <c r="H66" s="66">
        <v>9000</v>
      </c>
    </row>
    <row r="67" spans="1:12" ht="25.95" customHeight="1" x14ac:dyDescent="0.3">
      <c r="A67" s="3"/>
      <c r="B67" s="3"/>
      <c r="C67" s="3"/>
      <c r="D67" s="3"/>
      <c r="E67" s="5"/>
      <c r="F67" s="5"/>
      <c r="G67" s="3" t="s">
        <v>56</v>
      </c>
      <c r="H67" s="66">
        <v>13600</v>
      </c>
    </row>
    <row r="68" spans="1:12" ht="25.95" customHeight="1" x14ac:dyDescent="0.3">
      <c r="A68" s="3"/>
      <c r="B68" s="3"/>
      <c r="C68" s="3"/>
      <c r="D68" s="3"/>
      <c r="E68" s="7" t="s">
        <v>57</v>
      </c>
      <c r="F68" s="58"/>
      <c r="G68" s="7"/>
      <c r="H68" s="69">
        <f>SUM(H64:H67)</f>
        <v>36925.599999999999</v>
      </c>
    </row>
    <row r="69" spans="1:12" ht="25.95" customHeight="1" x14ac:dyDescent="0.3">
      <c r="A69" s="3"/>
      <c r="B69" s="3"/>
      <c r="C69" s="3"/>
      <c r="D69" s="3"/>
      <c r="E69" s="25" t="s">
        <v>58</v>
      </c>
      <c r="F69" s="52"/>
      <c r="G69" s="3"/>
      <c r="H69" s="66"/>
    </row>
    <row r="70" spans="1:12" ht="25.95" customHeight="1" x14ac:dyDescent="0.3">
      <c r="A70" s="3"/>
      <c r="B70" s="3"/>
      <c r="C70" s="3"/>
      <c r="D70" s="3"/>
      <c r="E70" s="3"/>
      <c r="F70" s="21"/>
      <c r="G70" s="3" t="s">
        <v>59</v>
      </c>
      <c r="H70" s="66">
        <v>9000</v>
      </c>
    </row>
    <row r="71" spans="1:12" ht="25.95" customHeight="1" x14ac:dyDescent="0.3">
      <c r="A71" s="3"/>
      <c r="B71" s="3"/>
      <c r="C71" s="3"/>
      <c r="D71" s="3"/>
      <c r="E71" s="3"/>
      <c r="F71" s="21"/>
      <c r="G71" s="3" t="s">
        <v>60</v>
      </c>
      <c r="H71" s="66"/>
    </row>
    <row r="72" spans="1:12" ht="25.95" customHeight="1" x14ac:dyDescent="0.3">
      <c r="A72" s="3"/>
      <c r="B72" s="3"/>
      <c r="C72" s="3"/>
      <c r="D72" s="3"/>
      <c r="G72" s="3" t="s">
        <v>61</v>
      </c>
      <c r="H72" s="66">
        <v>1800</v>
      </c>
    </row>
    <row r="73" spans="1:12" ht="25.95" customHeight="1" x14ac:dyDescent="0.3">
      <c r="A73" s="3"/>
      <c r="B73" s="3"/>
      <c r="C73" s="3"/>
      <c r="D73" s="3"/>
      <c r="E73" s="3"/>
      <c r="F73" s="21"/>
      <c r="G73" s="3" t="s">
        <v>62</v>
      </c>
      <c r="H73" s="66">
        <v>6200</v>
      </c>
    </row>
    <row r="74" spans="1:12" ht="25.95" customHeight="1" x14ac:dyDescent="0.3">
      <c r="A74" s="3"/>
      <c r="B74" s="3"/>
      <c r="C74" s="3"/>
      <c r="D74" s="3"/>
      <c r="E74" s="3"/>
      <c r="F74" s="21"/>
      <c r="G74" s="3" t="s">
        <v>63</v>
      </c>
      <c r="H74" s="66">
        <v>1000</v>
      </c>
    </row>
    <row r="75" spans="1:12" ht="25.95" customHeight="1" x14ac:dyDescent="0.3">
      <c r="A75" s="3"/>
      <c r="B75" s="3"/>
      <c r="C75" s="3"/>
      <c r="D75" s="3"/>
      <c r="E75" s="3"/>
      <c r="F75" s="21"/>
      <c r="G75" s="3" t="s">
        <v>64</v>
      </c>
      <c r="H75" s="66">
        <v>17000</v>
      </c>
    </row>
    <row r="76" spans="1:12" ht="25.95" customHeight="1" x14ac:dyDescent="0.3">
      <c r="A76" s="3"/>
      <c r="B76" s="3"/>
      <c r="C76" s="3"/>
      <c r="D76" s="3"/>
      <c r="E76" s="3"/>
      <c r="F76" s="21"/>
      <c r="G76" s="3" t="s">
        <v>65</v>
      </c>
      <c r="H76" s="66">
        <v>27559.45</v>
      </c>
    </row>
    <row r="77" spans="1:12" ht="25.95" customHeight="1" x14ac:dyDescent="0.3">
      <c r="A77" s="3"/>
      <c r="B77" s="3"/>
      <c r="C77" s="3"/>
      <c r="D77" s="3"/>
      <c r="E77" s="3"/>
      <c r="F77" s="21"/>
      <c r="G77" s="3" t="s">
        <v>154</v>
      </c>
      <c r="H77" s="66">
        <v>49000</v>
      </c>
      <c r="L77" s="4"/>
    </row>
    <row r="78" spans="1:12" ht="25.95" customHeight="1" x14ac:dyDescent="0.3">
      <c r="A78" s="3"/>
      <c r="B78" s="3"/>
      <c r="C78" s="3"/>
      <c r="D78" s="3"/>
      <c r="E78" s="3"/>
      <c r="F78" s="21"/>
      <c r="G78" s="3" t="s">
        <v>66</v>
      </c>
      <c r="H78" s="66">
        <v>3500</v>
      </c>
    </row>
    <row r="79" spans="1:12" ht="25.95" customHeight="1" x14ac:dyDescent="0.3">
      <c r="A79" s="3"/>
      <c r="B79" s="3"/>
      <c r="C79" s="3"/>
      <c r="D79" s="3"/>
      <c r="E79" s="3"/>
      <c r="F79" s="21"/>
      <c r="G79" s="3" t="s">
        <v>67</v>
      </c>
      <c r="H79" s="66">
        <v>600</v>
      </c>
    </row>
    <row r="80" spans="1:12" ht="25.95" customHeight="1" x14ac:dyDescent="0.3">
      <c r="A80" s="3"/>
      <c r="B80" s="3"/>
      <c r="C80" s="3"/>
      <c r="D80" s="3"/>
      <c r="E80" s="3"/>
      <c r="F80" s="21"/>
      <c r="G80" s="3" t="s">
        <v>146</v>
      </c>
      <c r="H80" s="66">
        <v>2000</v>
      </c>
    </row>
    <row r="81" spans="1:16" ht="25.95" customHeight="1" x14ac:dyDescent="0.3">
      <c r="A81" s="3"/>
      <c r="B81" s="3"/>
      <c r="C81" s="3"/>
      <c r="D81" s="3"/>
      <c r="E81" s="3"/>
      <c r="F81" s="21"/>
      <c r="G81" s="3" t="s">
        <v>68</v>
      </c>
      <c r="H81" s="66">
        <v>3972</v>
      </c>
    </row>
    <row r="82" spans="1:16" ht="25.95" customHeight="1" x14ac:dyDescent="0.3">
      <c r="A82" s="3"/>
      <c r="B82" s="3"/>
      <c r="C82" s="3"/>
      <c r="D82" s="3"/>
      <c r="E82" s="3"/>
      <c r="F82" s="21"/>
      <c r="G82" s="3" t="s">
        <v>69</v>
      </c>
      <c r="H82" s="66">
        <v>500</v>
      </c>
    </row>
    <row r="83" spans="1:16" ht="25.95" customHeight="1" x14ac:dyDescent="0.3">
      <c r="A83" s="3"/>
      <c r="B83" s="3"/>
      <c r="C83" s="3"/>
      <c r="D83" s="3"/>
      <c r="E83" s="3"/>
      <c r="F83" s="21"/>
      <c r="G83" s="3" t="s">
        <v>147</v>
      </c>
      <c r="H83" s="66">
        <v>600</v>
      </c>
    </row>
    <row r="84" spans="1:16" ht="25.95" customHeight="1" x14ac:dyDescent="0.3">
      <c r="A84" s="3"/>
      <c r="B84" s="3"/>
      <c r="C84" s="3"/>
      <c r="D84" s="3"/>
      <c r="E84" s="3"/>
      <c r="F84" s="21"/>
      <c r="G84" s="14" t="s">
        <v>70</v>
      </c>
      <c r="H84" s="66">
        <v>600</v>
      </c>
    </row>
    <row r="85" spans="1:16" ht="25.95" customHeight="1" x14ac:dyDescent="0.3">
      <c r="A85" s="3"/>
      <c r="B85" s="3"/>
      <c r="C85" s="3"/>
      <c r="D85" s="3"/>
      <c r="E85" s="3"/>
      <c r="F85" s="21"/>
      <c r="G85" s="3" t="s">
        <v>71</v>
      </c>
      <c r="H85" s="66">
        <v>7963.63</v>
      </c>
    </row>
    <row r="86" spans="1:16" ht="25.95" customHeight="1" x14ac:dyDescent="0.3">
      <c r="A86" s="3"/>
      <c r="B86" s="3"/>
      <c r="C86" s="3"/>
      <c r="D86" s="3"/>
      <c r="E86" s="3"/>
      <c r="F86" s="21"/>
      <c r="G86" s="3" t="s">
        <v>150</v>
      </c>
      <c r="H86" s="66"/>
    </row>
    <row r="87" spans="1:16" ht="25.95" customHeight="1" x14ac:dyDescent="0.3">
      <c r="A87" s="3"/>
      <c r="B87" s="3"/>
      <c r="C87" s="3"/>
      <c r="D87" s="3"/>
      <c r="E87" s="3"/>
      <c r="F87" s="21"/>
      <c r="G87" s="3" t="s">
        <v>72</v>
      </c>
      <c r="H87" s="66">
        <v>50</v>
      </c>
    </row>
    <row r="88" spans="1:16" ht="25.95" customHeight="1" x14ac:dyDescent="0.3">
      <c r="A88" s="3"/>
      <c r="B88" s="3"/>
      <c r="C88" s="3"/>
      <c r="D88" s="3"/>
      <c r="E88" s="3"/>
      <c r="F88" s="21"/>
      <c r="G88" s="3" t="s">
        <v>73</v>
      </c>
      <c r="H88" s="65"/>
    </row>
    <row r="89" spans="1:16" ht="25.95" customHeight="1" x14ac:dyDescent="0.3">
      <c r="A89" s="3"/>
      <c r="B89" s="3"/>
      <c r="C89" s="3"/>
      <c r="D89" s="3"/>
      <c r="E89" s="3"/>
      <c r="F89" s="21"/>
      <c r="G89" s="3" t="s">
        <v>74</v>
      </c>
      <c r="H89" s="66">
        <v>600</v>
      </c>
      <c r="I89" s="15"/>
      <c r="J89" s="15"/>
      <c r="K89" s="15"/>
      <c r="L89" s="15"/>
      <c r="M89" s="15"/>
      <c r="N89" s="15"/>
      <c r="O89" s="15"/>
      <c r="P89" s="15"/>
    </row>
    <row r="90" spans="1:16" ht="25.95" customHeight="1" x14ac:dyDescent="0.3">
      <c r="A90" s="3"/>
      <c r="B90" s="3"/>
      <c r="C90" s="3"/>
      <c r="D90" s="3"/>
      <c r="E90" s="3"/>
      <c r="F90" s="21"/>
      <c r="G90" s="3" t="s">
        <v>75</v>
      </c>
      <c r="H90" s="66">
        <v>200</v>
      </c>
      <c r="I90" s="15"/>
      <c r="J90" s="15"/>
      <c r="K90" s="15"/>
      <c r="L90" s="15"/>
      <c r="M90" s="15"/>
      <c r="N90" s="15"/>
      <c r="O90" s="15"/>
      <c r="P90" s="15"/>
    </row>
    <row r="91" spans="1:16" ht="25.95" customHeight="1" x14ac:dyDescent="0.3">
      <c r="A91" s="3"/>
      <c r="B91" s="3"/>
      <c r="C91" s="3"/>
      <c r="D91" s="3"/>
      <c r="E91" s="3"/>
      <c r="F91" s="21"/>
      <c r="G91" s="3" t="s">
        <v>158</v>
      </c>
      <c r="H91" s="66">
        <v>4000</v>
      </c>
    </row>
    <row r="92" spans="1:16" ht="25.95" customHeight="1" x14ac:dyDescent="0.3">
      <c r="A92" s="3"/>
      <c r="B92" s="3"/>
      <c r="C92" s="3"/>
      <c r="D92" s="3"/>
      <c r="E92" s="3"/>
      <c r="F92" s="21"/>
      <c r="G92" s="3" t="s">
        <v>151</v>
      </c>
      <c r="H92" s="66">
        <v>3000</v>
      </c>
    </row>
    <row r="93" spans="1:16" ht="25.95" customHeight="1" x14ac:dyDescent="0.3">
      <c r="A93" s="3"/>
      <c r="B93" s="3"/>
      <c r="C93" s="3"/>
      <c r="D93" s="3"/>
      <c r="E93" s="3"/>
      <c r="F93" s="21"/>
      <c r="G93" s="3" t="s">
        <v>152</v>
      </c>
      <c r="H93" s="66">
        <v>500</v>
      </c>
    </row>
    <row r="94" spans="1:16" ht="25.95" customHeight="1" x14ac:dyDescent="0.3">
      <c r="A94" s="3"/>
      <c r="B94" s="3"/>
      <c r="C94" s="3"/>
      <c r="D94" s="3"/>
      <c r="E94" s="3"/>
      <c r="F94" s="21"/>
      <c r="G94" s="3" t="s">
        <v>76</v>
      </c>
      <c r="H94" s="66">
        <v>35000</v>
      </c>
    </row>
    <row r="95" spans="1:16" ht="25.95" customHeight="1" x14ac:dyDescent="0.3">
      <c r="A95" s="3"/>
      <c r="B95" s="3"/>
      <c r="C95" s="3"/>
      <c r="D95" s="3"/>
      <c r="E95" s="3"/>
      <c r="F95" s="21"/>
      <c r="G95" s="3" t="s">
        <v>77</v>
      </c>
      <c r="H95" s="66">
        <v>42993.599999999999</v>
      </c>
    </row>
    <row r="96" spans="1:16" ht="25.95" customHeight="1" x14ac:dyDescent="0.3">
      <c r="A96" s="3"/>
      <c r="B96" s="3"/>
      <c r="C96" s="3"/>
      <c r="D96" s="3"/>
      <c r="E96" s="3"/>
      <c r="F96" s="21"/>
      <c r="G96" s="3" t="s">
        <v>78</v>
      </c>
      <c r="H96" s="66">
        <v>42993.599999999999</v>
      </c>
    </row>
    <row r="97" spans="1:17" ht="25.95" customHeight="1" x14ac:dyDescent="0.3">
      <c r="A97" s="3"/>
      <c r="B97" s="3"/>
      <c r="C97" s="3"/>
      <c r="D97" s="3"/>
      <c r="E97" s="3"/>
      <c r="F97" s="21"/>
      <c r="G97" s="3" t="s">
        <v>79</v>
      </c>
      <c r="H97" s="66">
        <v>5500</v>
      </c>
    </row>
    <row r="98" spans="1:17" ht="25.95" customHeight="1" x14ac:dyDescent="0.3">
      <c r="A98" s="3"/>
      <c r="B98" s="3"/>
      <c r="C98" s="3"/>
      <c r="D98" s="3"/>
      <c r="E98" s="3"/>
      <c r="F98" s="21"/>
      <c r="G98" s="3" t="s">
        <v>155</v>
      </c>
      <c r="H98" s="66">
        <v>2500</v>
      </c>
    </row>
    <row r="99" spans="1:17" ht="25.95" customHeight="1" x14ac:dyDescent="0.3">
      <c r="A99" s="3"/>
      <c r="B99" s="3"/>
      <c r="C99" s="3"/>
      <c r="D99" s="3"/>
      <c r="E99" s="3"/>
      <c r="F99" s="21"/>
      <c r="G99" s="3" t="s">
        <v>80</v>
      </c>
      <c r="H99" s="66">
        <v>500</v>
      </c>
    </row>
    <row r="100" spans="1:17" ht="25.95" customHeight="1" x14ac:dyDescent="0.3">
      <c r="A100" s="3"/>
      <c r="B100" s="3"/>
      <c r="C100" s="3"/>
      <c r="D100" s="3"/>
      <c r="E100" s="3"/>
      <c r="F100" s="21"/>
      <c r="G100" s="3" t="s">
        <v>81</v>
      </c>
      <c r="H100" s="66">
        <v>800</v>
      </c>
    </row>
    <row r="101" spans="1:17" ht="25.95" customHeight="1" x14ac:dyDescent="0.3">
      <c r="A101" s="3"/>
      <c r="B101" s="3"/>
      <c r="C101" s="3"/>
      <c r="D101" s="3"/>
      <c r="E101" s="3"/>
      <c r="F101" s="21"/>
      <c r="G101" s="3" t="s">
        <v>82</v>
      </c>
      <c r="H101" s="66">
        <v>200</v>
      </c>
    </row>
    <row r="102" spans="1:17" ht="25.95" customHeight="1" x14ac:dyDescent="0.3">
      <c r="A102" s="3"/>
      <c r="B102" s="3"/>
      <c r="C102" s="3"/>
      <c r="D102" s="3"/>
      <c r="E102" s="3"/>
      <c r="F102" s="21"/>
      <c r="G102" s="3" t="s">
        <v>83</v>
      </c>
      <c r="H102" s="66">
        <v>12500</v>
      </c>
    </row>
    <row r="103" spans="1:17" ht="25.95" customHeight="1" x14ac:dyDescent="0.3">
      <c r="A103" s="3"/>
      <c r="B103" s="3"/>
      <c r="C103" s="3"/>
      <c r="D103" s="3"/>
      <c r="E103" s="3"/>
      <c r="F103" s="21"/>
      <c r="G103" s="3" t="s">
        <v>149</v>
      </c>
      <c r="H103" s="66">
        <v>0</v>
      </c>
    </row>
    <row r="104" spans="1:17" ht="25.95" customHeight="1" x14ac:dyDescent="0.3">
      <c r="A104" s="3"/>
      <c r="B104" s="3"/>
      <c r="C104" s="3"/>
      <c r="D104" s="3"/>
      <c r="E104" s="3"/>
      <c r="F104" s="21"/>
      <c r="G104" s="3" t="s">
        <v>84</v>
      </c>
      <c r="H104" s="66">
        <v>2000</v>
      </c>
    </row>
    <row r="105" spans="1:17" ht="25.95" customHeight="1" x14ac:dyDescent="0.3">
      <c r="A105" s="3"/>
      <c r="B105" s="3"/>
      <c r="C105" s="3"/>
      <c r="D105" s="3"/>
      <c r="E105" s="3"/>
      <c r="F105" s="21"/>
      <c r="G105" s="3" t="s">
        <v>85</v>
      </c>
      <c r="H105" s="70">
        <v>300</v>
      </c>
      <c r="I105" s="10"/>
      <c r="J105" s="10"/>
      <c r="K105" s="10"/>
      <c r="L105" s="10"/>
      <c r="M105" s="10"/>
      <c r="N105" s="10"/>
      <c r="O105" s="10"/>
    </row>
    <row r="106" spans="1:17" ht="25.95" customHeight="1" x14ac:dyDescent="0.3">
      <c r="A106" s="3"/>
      <c r="B106" s="3"/>
      <c r="C106" s="3"/>
      <c r="D106" s="3"/>
      <c r="E106" s="3"/>
      <c r="F106" s="21"/>
      <c r="G106" s="3" t="s">
        <v>86</v>
      </c>
      <c r="H106" s="66">
        <v>1600</v>
      </c>
    </row>
    <row r="107" spans="1:17" ht="25.95" customHeight="1" x14ac:dyDescent="0.3">
      <c r="A107" s="3"/>
      <c r="B107" s="3"/>
      <c r="C107" s="3"/>
      <c r="D107" s="3"/>
      <c r="E107" s="3"/>
      <c r="F107" s="21"/>
      <c r="G107" s="3" t="s">
        <v>87</v>
      </c>
      <c r="H107" s="75">
        <v>1000</v>
      </c>
      <c r="I107" s="16"/>
      <c r="J107" s="16"/>
      <c r="K107" s="16"/>
      <c r="L107" s="16"/>
      <c r="M107" s="16"/>
      <c r="N107" s="16"/>
      <c r="O107" s="16"/>
      <c r="P107" s="16"/>
      <c r="Q107" s="17"/>
    </row>
    <row r="108" spans="1:17" ht="25.95" customHeight="1" x14ac:dyDescent="0.3">
      <c r="A108" s="3"/>
      <c r="B108" s="3"/>
      <c r="C108" s="3"/>
      <c r="D108" s="3"/>
      <c r="E108" s="3"/>
      <c r="F108" s="21"/>
      <c r="G108" s="3" t="s">
        <v>88</v>
      </c>
      <c r="H108" s="66">
        <v>500</v>
      </c>
    </row>
    <row r="109" spans="1:17" ht="25.95" customHeight="1" x14ac:dyDescent="0.3">
      <c r="A109" s="3"/>
      <c r="B109" s="3"/>
      <c r="C109" s="3"/>
      <c r="D109" s="3"/>
      <c r="E109" s="3"/>
      <c r="F109" s="21"/>
      <c r="G109" s="3" t="s">
        <v>89</v>
      </c>
      <c r="H109" s="66">
        <v>14500</v>
      </c>
    </row>
    <row r="110" spans="1:17" ht="25.95" customHeight="1" x14ac:dyDescent="0.3">
      <c r="A110" s="3"/>
      <c r="B110" s="3"/>
      <c r="C110" s="3"/>
      <c r="D110" s="3"/>
      <c r="E110" s="3"/>
      <c r="F110" s="21"/>
      <c r="G110" s="3" t="s">
        <v>90</v>
      </c>
      <c r="H110" s="66">
        <v>5500</v>
      </c>
    </row>
    <row r="111" spans="1:17" ht="25.95" customHeight="1" x14ac:dyDescent="0.3">
      <c r="A111" s="3"/>
      <c r="B111" s="3"/>
      <c r="C111" s="3"/>
      <c r="D111" s="3"/>
      <c r="E111" s="3"/>
      <c r="F111" s="21"/>
      <c r="G111" s="3" t="s">
        <v>91</v>
      </c>
      <c r="H111" s="66">
        <v>800</v>
      </c>
    </row>
    <row r="112" spans="1:17" ht="25.95" customHeight="1" x14ac:dyDescent="0.3">
      <c r="A112" s="3"/>
      <c r="B112" s="3"/>
      <c r="C112" s="3"/>
      <c r="D112" s="3"/>
      <c r="E112" s="3"/>
      <c r="F112" s="21"/>
      <c r="G112" s="3" t="s">
        <v>92</v>
      </c>
      <c r="H112" s="66">
        <v>26354.17</v>
      </c>
    </row>
    <row r="113" spans="1:15" ht="25.95" customHeight="1" x14ac:dyDescent="0.3">
      <c r="A113" s="3"/>
      <c r="B113" s="3"/>
      <c r="C113" s="3"/>
      <c r="D113" s="3"/>
      <c r="E113" s="3"/>
      <c r="F113" s="21"/>
      <c r="G113" s="3" t="s">
        <v>93</v>
      </c>
      <c r="H113" s="70">
        <v>5500</v>
      </c>
      <c r="I113" s="10"/>
      <c r="J113" s="10"/>
      <c r="K113" s="10"/>
      <c r="L113" s="10"/>
    </row>
    <row r="114" spans="1:15" ht="25.95" customHeight="1" x14ac:dyDescent="0.3">
      <c r="A114" s="3"/>
      <c r="B114" s="3"/>
      <c r="C114" s="3"/>
      <c r="D114" s="3"/>
      <c r="E114" s="3"/>
      <c r="F114" s="21"/>
      <c r="G114" s="3" t="s">
        <v>159</v>
      </c>
      <c r="H114" s="70">
        <v>0</v>
      </c>
      <c r="I114" s="10"/>
      <c r="J114" s="10"/>
      <c r="K114" s="10"/>
      <c r="L114" s="10"/>
    </row>
    <row r="115" spans="1:15" ht="25.95" customHeight="1" x14ac:dyDescent="0.3">
      <c r="A115" s="3"/>
      <c r="B115" s="3"/>
      <c r="C115" s="3"/>
      <c r="D115" s="3"/>
      <c r="E115" s="3"/>
      <c r="F115" s="21"/>
      <c r="G115" s="3" t="s">
        <v>94</v>
      </c>
      <c r="H115" s="66"/>
    </row>
    <row r="116" spans="1:15" ht="25.95" customHeight="1" x14ac:dyDescent="0.3">
      <c r="A116" s="3"/>
      <c r="B116" s="3"/>
      <c r="C116" s="3"/>
      <c r="D116" s="3"/>
      <c r="E116" s="3"/>
      <c r="F116" s="21"/>
      <c r="G116" s="3" t="s">
        <v>95</v>
      </c>
      <c r="H116" s="70">
        <v>500</v>
      </c>
      <c r="I116" s="10"/>
      <c r="J116" s="10"/>
      <c r="K116" s="10"/>
      <c r="L116" s="10"/>
    </row>
    <row r="117" spans="1:15" ht="25.95" customHeight="1" x14ac:dyDescent="0.3">
      <c r="A117" s="3"/>
      <c r="B117" s="3"/>
      <c r="C117" s="3"/>
      <c r="D117" s="3"/>
      <c r="E117" s="7" t="s">
        <v>96</v>
      </c>
      <c r="F117" s="58"/>
      <c r="G117" s="7"/>
      <c r="H117" s="69">
        <f t="shared" ref="H117" si="6">SUM(H70:H116)</f>
        <v>341186.45</v>
      </c>
    </row>
    <row r="118" spans="1:15" ht="25.95" customHeight="1" x14ac:dyDescent="0.3">
      <c r="A118" s="3"/>
      <c r="B118" s="3"/>
      <c r="C118" s="3"/>
      <c r="D118" s="3"/>
      <c r="E118" s="25" t="s">
        <v>97</v>
      </c>
      <c r="F118" s="52"/>
      <c r="G118" s="3"/>
      <c r="H118" s="66"/>
      <c r="O118" s="4"/>
    </row>
    <row r="119" spans="1:15" ht="25.95" customHeight="1" x14ac:dyDescent="0.3">
      <c r="A119" s="3"/>
      <c r="B119" s="3"/>
      <c r="C119" s="3"/>
      <c r="D119" s="3"/>
      <c r="E119" s="3"/>
      <c r="F119" s="21"/>
      <c r="G119" s="3" t="s">
        <v>98</v>
      </c>
      <c r="H119" s="66">
        <v>2000</v>
      </c>
    </row>
    <row r="120" spans="1:15" ht="25.95" customHeight="1" x14ac:dyDescent="0.3">
      <c r="A120" s="3"/>
      <c r="B120" s="3"/>
      <c r="C120" s="3"/>
      <c r="D120" s="3"/>
      <c r="E120" s="3"/>
      <c r="F120" s="21"/>
      <c r="G120" s="3" t="s">
        <v>99</v>
      </c>
      <c r="H120" s="66">
        <v>5000</v>
      </c>
    </row>
    <row r="121" spans="1:15" ht="25.95" customHeight="1" x14ac:dyDescent="0.3">
      <c r="A121" s="3"/>
      <c r="B121" s="3"/>
      <c r="C121" s="3"/>
      <c r="D121" s="3"/>
      <c r="G121" s="3" t="s">
        <v>100</v>
      </c>
      <c r="H121" s="66">
        <v>50</v>
      </c>
    </row>
    <row r="122" spans="1:15" ht="25.95" customHeight="1" x14ac:dyDescent="0.3">
      <c r="A122" s="3"/>
      <c r="B122" s="3"/>
      <c r="C122" s="3"/>
      <c r="D122" s="3"/>
      <c r="G122" s="3" t="s">
        <v>101</v>
      </c>
      <c r="H122" s="66">
        <v>28000</v>
      </c>
    </row>
    <row r="123" spans="1:15" ht="25.95" customHeight="1" x14ac:dyDescent="0.3">
      <c r="A123" s="3"/>
      <c r="B123" s="3"/>
      <c r="C123" s="3"/>
      <c r="D123" s="3"/>
      <c r="E123" s="3"/>
      <c r="F123" s="21"/>
      <c r="G123" s="3" t="s">
        <v>102</v>
      </c>
      <c r="H123" s="66">
        <v>1000</v>
      </c>
    </row>
    <row r="124" spans="1:15" ht="25.95" customHeight="1" x14ac:dyDescent="0.3">
      <c r="A124" s="3"/>
      <c r="B124" s="3"/>
      <c r="C124" s="3"/>
      <c r="D124" s="3"/>
      <c r="E124" s="3"/>
      <c r="F124" s="21"/>
      <c r="G124" s="3" t="s">
        <v>103</v>
      </c>
      <c r="H124" s="66">
        <v>200</v>
      </c>
    </row>
    <row r="125" spans="1:15" ht="25.95" customHeight="1" x14ac:dyDescent="0.3">
      <c r="A125" s="3"/>
      <c r="B125" s="3"/>
      <c r="C125" s="3"/>
      <c r="D125" s="3"/>
      <c r="E125" s="3"/>
      <c r="F125" s="21"/>
      <c r="G125" s="3" t="s">
        <v>104</v>
      </c>
      <c r="H125" s="66">
        <v>5000</v>
      </c>
    </row>
    <row r="126" spans="1:15" ht="25.95" customHeight="1" x14ac:dyDescent="0.3">
      <c r="A126" s="3"/>
      <c r="B126" s="3"/>
      <c r="C126" s="3"/>
      <c r="D126" s="3"/>
      <c r="E126" s="3"/>
      <c r="F126" s="21"/>
      <c r="G126" s="3" t="s">
        <v>105</v>
      </c>
      <c r="H126" s="66">
        <v>1000</v>
      </c>
    </row>
    <row r="127" spans="1:15" ht="25.95" customHeight="1" x14ac:dyDescent="0.3">
      <c r="A127" s="3"/>
      <c r="B127" s="3"/>
      <c r="C127" s="3"/>
      <c r="D127" s="3"/>
      <c r="E127" s="3"/>
      <c r="F127" s="21"/>
      <c r="G127" s="3" t="s">
        <v>106</v>
      </c>
      <c r="H127" s="65">
        <v>2000</v>
      </c>
    </row>
    <row r="128" spans="1:15" ht="25.95" customHeight="1" x14ac:dyDescent="0.3">
      <c r="A128" s="3"/>
      <c r="B128" s="3"/>
      <c r="C128" s="3"/>
      <c r="D128" s="3"/>
      <c r="E128" s="3"/>
      <c r="F128" s="21"/>
      <c r="G128" s="3" t="s">
        <v>107</v>
      </c>
      <c r="H128" s="66">
        <v>500</v>
      </c>
    </row>
    <row r="129" spans="1:8" ht="25.95" customHeight="1" x14ac:dyDescent="0.3">
      <c r="A129" s="3"/>
      <c r="B129" s="3"/>
      <c r="C129" s="3"/>
      <c r="D129" s="3"/>
      <c r="E129" s="3"/>
      <c r="F129" s="21"/>
      <c r="G129" s="3" t="s">
        <v>108</v>
      </c>
      <c r="H129" s="66">
        <v>3500</v>
      </c>
    </row>
    <row r="130" spans="1:8" ht="25.95" customHeight="1" x14ac:dyDescent="0.3">
      <c r="A130" s="3"/>
      <c r="B130" s="3"/>
      <c r="C130" s="3"/>
      <c r="D130" s="3"/>
      <c r="E130" s="3"/>
      <c r="F130" s="21"/>
      <c r="G130" s="3" t="s">
        <v>109</v>
      </c>
      <c r="H130" s="66">
        <v>1000</v>
      </c>
    </row>
    <row r="131" spans="1:8" ht="25.95" customHeight="1" x14ac:dyDescent="0.3">
      <c r="A131" s="3"/>
      <c r="B131" s="3"/>
      <c r="C131" s="3"/>
      <c r="D131" s="3"/>
      <c r="E131" s="7" t="s">
        <v>110</v>
      </c>
      <c r="F131" s="58"/>
      <c r="G131" s="7"/>
      <c r="H131" s="69">
        <f t="shared" ref="H131" si="7">SUM(H119:H130)</f>
        <v>49250</v>
      </c>
    </row>
    <row r="132" spans="1:8" ht="25.95" customHeight="1" x14ac:dyDescent="0.3">
      <c r="A132" s="3"/>
      <c r="B132" s="3"/>
      <c r="C132" s="3"/>
      <c r="D132" s="3"/>
      <c r="E132" s="25" t="s">
        <v>111</v>
      </c>
      <c r="F132" s="52"/>
      <c r="G132" s="14"/>
      <c r="H132" s="66"/>
    </row>
    <row r="133" spans="1:8" ht="25.95" customHeight="1" x14ac:dyDescent="0.3">
      <c r="A133" s="3"/>
      <c r="B133" s="3"/>
      <c r="C133" s="3"/>
      <c r="D133" s="3"/>
      <c r="G133" s="3" t="s">
        <v>112</v>
      </c>
      <c r="H133" s="66">
        <v>3000</v>
      </c>
    </row>
    <row r="134" spans="1:8" ht="25.95" customHeight="1" x14ac:dyDescent="0.3">
      <c r="A134" s="3"/>
      <c r="B134" s="3"/>
      <c r="C134" s="3"/>
      <c r="D134" s="3"/>
      <c r="E134" s="3"/>
      <c r="F134" s="21"/>
      <c r="G134" s="3" t="s">
        <v>113</v>
      </c>
      <c r="H134" s="66">
        <v>2000</v>
      </c>
    </row>
    <row r="135" spans="1:8" ht="25.95" customHeight="1" x14ac:dyDescent="0.3">
      <c r="A135" s="3"/>
      <c r="B135" s="3"/>
      <c r="C135" s="3"/>
      <c r="D135" s="3"/>
      <c r="E135" s="3"/>
      <c r="F135" s="21"/>
      <c r="G135" s="3" t="s">
        <v>114</v>
      </c>
      <c r="H135" s="66">
        <v>2000</v>
      </c>
    </row>
    <row r="136" spans="1:8" ht="25.95" customHeight="1" x14ac:dyDescent="0.3">
      <c r="A136" s="3"/>
      <c r="B136" s="3"/>
      <c r="C136" s="3"/>
      <c r="D136" s="3"/>
      <c r="G136" s="3" t="s">
        <v>115</v>
      </c>
      <c r="H136" s="66">
        <v>400</v>
      </c>
    </row>
    <row r="137" spans="1:8" ht="25.95" customHeight="1" x14ac:dyDescent="0.3">
      <c r="A137" s="3"/>
      <c r="B137" s="3"/>
      <c r="C137" s="3"/>
      <c r="D137" s="3"/>
      <c r="E137" s="3"/>
      <c r="F137" s="21"/>
      <c r="G137" s="3" t="s">
        <v>116</v>
      </c>
      <c r="H137" s="66">
        <v>300</v>
      </c>
    </row>
    <row r="138" spans="1:8" ht="25.95" customHeight="1" x14ac:dyDescent="0.3">
      <c r="A138" s="3"/>
      <c r="B138" s="3"/>
      <c r="C138" s="3"/>
      <c r="D138" s="3"/>
      <c r="E138" s="3"/>
      <c r="F138" s="21"/>
      <c r="G138" s="3" t="s">
        <v>117</v>
      </c>
      <c r="H138" s="66">
        <v>300</v>
      </c>
    </row>
    <row r="139" spans="1:8" ht="25.95" customHeight="1" x14ac:dyDescent="0.3">
      <c r="A139" s="3"/>
      <c r="B139" s="3"/>
      <c r="C139" s="3"/>
      <c r="D139" s="3"/>
      <c r="E139" s="3"/>
      <c r="F139" s="21"/>
      <c r="G139" s="3" t="s">
        <v>118</v>
      </c>
      <c r="H139" s="66">
        <v>1200</v>
      </c>
    </row>
    <row r="140" spans="1:8" ht="25.95" customHeight="1" x14ac:dyDescent="0.3">
      <c r="A140" s="3"/>
      <c r="B140" s="3"/>
      <c r="C140" s="3"/>
      <c r="D140" s="3"/>
      <c r="E140" s="12" t="s">
        <v>119</v>
      </c>
      <c r="F140" s="53"/>
      <c r="G140" s="12"/>
      <c r="H140" s="69">
        <f t="shared" ref="H140" si="8">SUM(H133:H139)</f>
        <v>9200</v>
      </c>
    </row>
    <row r="141" spans="1:8" ht="25.95" customHeight="1" x14ac:dyDescent="0.3">
      <c r="A141" s="3"/>
      <c r="B141" s="3"/>
      <c r="C141" s="3"/>
      <c r="D141" s="3"/>
      <c r="E141" s="48" t="s">
        <v>120</v>
      </c>
      <c r="F141" s="59"/>
      <c r="G141" s="48"/>
      <c r="H141" s="76">
        <v>14000</v>
      </c>
    </row>
    <row r="142" spans="1:8" ht="25.95" customHeight="1" x14ac:dyDescent="0.3">
      <c r="A142" s="3"/>
      <c r="B142" s="3"/>
      <c r="C142" s="3"/>
      <c r="D142" s="3"/>
      <c r="E142" s="25" t="s">
        <v>121</v>
      </c>
      <c r="F142" s="52"/>
      <c r="G142" s="3"/>
      <c r="H142" s="66"/>
    </row>
    <row r="143" spans="1:8" ht="25.95" customHeight="1" x14ac:dyDescent="0.3">
      <c r="A143" s="3"/>
      <c r="B143" s="3"/>
      <c r="C143" s="3"/>
      <c r="D143" s="3"/>
      <c r="E143" s="24"/>
      <c r="F143" s="22"/>
      <c r="G143" s="3" t="s">
        <v>122</v>
      </c>
      <c r="H143" s="66">
        <v>1500</v>
      </c>
    </row>
    <row r="144" spans="1:8" ht="25.95" customHeight="1" x14ac:dyDescent="0.3">
      <c r="A144" s="3"/>
      <c r="B144" s="3"/>
      <c r="C144" s="3"/>
      <c r="D144" s="21"/>
      <c r="E144" s="8"/>
      <c r="F144" s="60"/>
      <c r="G144" s="3" t="s">
        <v>123</v>
      </c>
      <c r="H144" s="66">
        <v>1000</v>
      </c>
    </row>
    <row r="145" spans="1:8" ht="25.95" customHeight="1" x14ac:dyDescent="0.3">
      <c r="A145" s="3"/>
      <c r="B145" s="3"/>
      <c r="C145" s="3"/>
      <c r="D145" s="21"/>
      <c r="E145" s="8"/>
      <c r="F145" s="60"/>
      <c r="G145" s="3" t="s">
        <v>124</v>
      </c>
      <c r="H145" s="66">
        <v>5500</v>
      </c>
    </row>
    <row r="146" spans="1:8" ht="25.95" customHeight="1" x14ac:dyDescent="0.3">
      <c r="A146" s="3"/>
      <c r="B146" s="3"/>
      <c r="C146" s="3"/>
      <c r="D146" s="21"/>
      <c r="E146" s="8"/>
      <c r="F146" s="60"/>
      <c r="G146" s="3" t="s">
        <v>125</v>
      </c>
      <c r="H146" s="66">
        <v>1200</v>
      </c>
    </row>
    <row r="147" spans="1:8" ht="25.95" customHeight="1" x14ac:dyDescent="0.3">
      <c r="A147" s="3"/>
      <c r="B147" s="3"/>
      <c r="C147" s="3"/>
      <c r="D147" s="3"/>
      <c r="E147" s="49"/>
      <c r="F147" s="61"/>
      <c r="G147" s="3" t="s">
        <v>126</v>
      </c>
      <c r="H147" s="66">
        <v>500</v>
      </c>
    </row>
    <row r="148" spans="1:8" ht="25.95" customHeight="1" x14ac:dyDescent="0.3">
      <c r="A148" s="3"/>
      <c r="B148" s="3"/>
      <c r="C148" s="3"/>
      <c r="D148" s="3"/>
      <c r="E148" s="3"/>
      <c r="F148" s="21"/>
      <c r="G148" s="3" t="s">
        <v>127</v>
      </c>
      <c r="H148" s="66">
        <v>25000</v>
      </c>
    </row>
    <row r="149" spans="1:8" ht="25.95" customHeight="1" x14ac:dyDescent="0.3">
      <c r="A149" s="3"/>
      <c r="B149" s="3"/>
      <c r="C149" s="3"/>
      <c r="D149" s="3"/>
      <c r="E149" s="3"/>
      <c r="F149" s="21"/>
      <c r="G149" s="3" t="s">
        <v>128</v>
      </c>
      <c r="H149" s="66">
        <v>22344</v>
      </c>
    </row>
    <row r="150" spans="1:8" ht="25.95" customHeight="1" x14ac:dyDescent="0.3">
      <c r="A150" s="3"/>
      <c r="B150" s="3"/>
      <c r="C150" s="3"/>
      <c r="D150" s="3"/>
      <c r="E150" s="12" t="s">
        <v>129</v>
      </c>
      <c r="F150" s="53"/>
      <c r="G150" s="12"/>
      <c r="H150" s="69">
        <f t="shared" ref="H150" si="9">SUM(H143:H149)</f>
        <v>57044</v>
      </c>
    </row>
    <row r="151" spans="1:8" ht="25.95" customHeight="1" x14ac:dyDescent="0.3">
      <c r="A151" s="3"/>
      <c r="B151" s="3"/>
      <c r="C151" s="3"/>
      <c r="D151" s="3"/>
      <c r="E151" s="25" t="s">
        <v>130</v>
      </c>
      <c r="F151" s="52"/>
      <c r="G151" s="3"/>
      <c r="H151" s="77"/>
    </row>
    <row r="152" spans="1:8" ht="25.95" customHeight="1" x14ac:dyDescent="0.3">
      <c r="A152" s="3"/>
      <c r="B152" s="3"/>
      <c r="C152" s="3"/>
      <c r="D152" s="3"/>
      <c r="E152" s="3"/>
      <c r="F152" s="21"/>
      <c r="G152" s="3" t="s">
        <v>131</v>
      </c>
      <c r="H152" s="66">
        <v>40878.35</v>
      </c>
    </row>
    <row r="153" spans="1:8" ht="25.95" customHeight="1" x14ac:dyDescent="0.3">
      <c r="A153" s="3"/>
      <c r="B153" s="3"/>
      <c r="C153" s="3"/>
      <c r="D153" s="3"/>
      <c r="E153" s="12" t="s">
        <v>132</v>
      </c>
      <c r="F153" s="53"/>
      <c r="G153" s="12"/>
      <c r="H153" s="69">
        <f t="shared" ref="H153" si="10">SUM(H152)</f>
        <v>40878.35</v>
      </c>
    </row>
    <row r="154" spans="1:8" ht="25.95" customHeight="1" x14ac:dyDescent="0.3">
      <c r="A154" s="3"/>
      <c r="B154" s="3"/>
      <c r="C154" s="3"/>
      <c r="D154" s="3"/>
      <c r="E154" s="25" t="s">
        <v>133</v>
      </c>
      <c r="F154" s="52"/>
      <c r="G154" s="3"/>
      <c r="H154" s="66"/>
    </row>
    <row r="155" spans="1:8" ht="25.95" customHeight="1" x14ac:dyDescent="0.3">
      <c r="A155" s="3"/>
      <c r="B155" s="3"/>
      <c r="C155" s="3"/>
      <c r="D155" s="3"/>
      <c r="G155" s="3" t="s">
        <v>134</v>
      </c>
      <c r="H155" s="66">
        <v>0</v>
      </c>
    </row>
    <row r="156" spans="1:8" ht="25.95" customHeight="1" x14ac:dyDescent="0.3">
      <c r="A156" s="3"/>
      <c r="B156" s="3"/>
      <c r="C156" s="3"/>
      <c r="D156" s="3"/>
      <c r="E156" s="12" t="s">
        <v>135</v>
      </c>
      <c r="F156" s="53"/>
      <c r="G156" s="12"/>
      <c r="H156" s="69">
        <v>0</v>
      </c>
    </row>
    <row r="157" spans="1:8" ht="25.95" customHeight="1" x14ac:dyDescent="0.3">
      <c r="A157" s="3"/>
      <c r="B157" s="3"/>
      <c r="C157" s="3"/>
      <c r="D157" s="40" t="s">
        <v>136</v>
      </c>
      <c r="E157" s="32"/>
      <c r="F157" s="32"/>
      <c r="G157" s="40"/>
      <c r="H157" s="74">
        <f>SUM(H153+H150+H156+H141+H140+H131+H117+H68)</f>
        <v>548484.4</v>
      </c>
    </row>
    <row r="158" spans="1:8" ht="25.95" customHeight="1" x14ac:dyDescent="0.3">
      <c r="A158" s="3"/>
      <c r="B158" s="3"/>
      <c r="C158" s="3"/>
      <c r="D158" s="3" t="s">
        <v>137</v>
      </c>
      <c r="E158" s="3"/>
      <c r="F158" s="21"/>
      <c r="G158" s="14"/>
      <c r="H158" s="66"/>
    </row>
    <row r="159" spans="1:8" ht="25.95" customHeight="1" x14ac:dyDescent="0.3">
      <c r="A159" s="3"/>
      <c r="B159" s="3"/>
      <c r="C159" s="3"/>
      <c r="D159" s="3"/>
      <c r="E159" s="25" t="s">
        <v>138</v>
      </c>
      <c r="F159" s="52"/>
      <c r="G159" s="14"/>
      <c r="H159" s="66"/>
    </row>
    <row r="160" spans="1:8" ht="25.95" customHeight="1" x14ac:dyDescent="0.3">
      <c r="A160" s="3"/>
      <c r="B160" s="3"/>
      <c r="C160" s="3"/>
      <c r="D160" s="3" t="s">
        <v>139</v>
      </c>
      <c r="G160" s="14"/>
      <c r="H160" s="66"/>
    </row>
    <row r="161" spans="1:8" ht="25.95" customHeight="1" x14ac:dyDescent="0.3">
      <c r="A161" s="3"/>
      <c r="B161" s="3"/>
      <c r="C161" s="3"/>
      <c r="D161" s="3" t="s">
        <v>140</v>
      </c>
      <c r="E161" s="3"/>
      <c r="F161" s="21"/>
      <c r="G161" s="14"/>
      <c r="H161" s="66"/>
    </row>
    <row r="162" spans="1:8" ht="25.95" customHeight="1" x14ac:dyDescent="0.3">
      <c r="A162" s="3"/>
      <c r="B162" s="3"/>
      <c r="C162" s="12" t="s">
        <v>141</v>
      </c>
      <c r="D162" s="12"/>
      <c r="E162" s="12"/>
      <c r="F162" s="53"/>
      <c r="G162" s="12"/>
      <c r="H162" s="72"/>
    </row>
    <row r="163" spans="1:8" ht="25.95" customHeight="1" x14ac:dyDescent="0.3">
      <c r="A163" s="3"/>
      <c r="B163" s="3"/>
      <c r="C163" s="3"/>
      <c r="D163" s="3"/>
      <c r="E163" s="3"/>
      <c r="F163" s="22"/>
      <c r="G163" s="20"/>
      <c r="H163" s="66"/>
    </row>
    <row r="164" spans="1:8" ht="25.95" customHeight="1" x14ac:dyDescent="0.3">
      <c r="A164" s="3"/>
      <c r="B164" s="3"/>
      <c r="C164" s="24" t="s">
        <v>142</v>
      </c>
      <c r="D164" s="3"/>
      <c r="E164" s="3"/>
      <c r="F164" s="22"/>
      <c r="G164" s="20"/>
      <c r="H164" s="66"/>
    </row>
    <row r="165" spans="1:8" ht="25.95" customHeight="1" x14ac:dyDescent="0.3">
      <c r="A165" s="3"/>
      <c r="B165" s="3"/>
      <c r="C165" s="41" t="s">
        <v>143</v>
      </c>
      <c r="D165" s="42"/>
      <c r="E165" s="42"/>
      <c r="F165" s="42"/>
      <c r="G165" s="6"/>
      <c r="H165" s="67"/>
    </row>
    <row r="166" spans="1:8" ht="25.95" customHeight="1" x14ac:dyDescent="0.3">
      <c r="A166" s="23"/>
      <c r="B166" s="23"/>
      <c r="C166" s="23"/>
      <c r="D166" s="23"/>
    </row>
  </sheetData>
  <printOptions gridLines="1"/>
  <pageMargins left="0" right="0" top="0.67" bottom="0.22" header="0.1" footer="0"/>
  <pageSetup scale="65" fitToWidth="8" orientation="portrait" r:id="rId1"/>
  <headerFooter>
    <oddHeader xml:space="preserve">&amp;C&amp;"Arial,Bold"&amp;22 Jonestown Borough
2026  Budget </oddHeader>
    <oddFooter>&amp;L&amp;D&amp;R&amp;"Arial,Bold"&amp;8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426720</xdr:colOff>
                <xdr:row>1</xdr:row>
                <xdr:rowOff>45720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426720</xdr:colOff>
                <xdr:row>1</xdr:row>
                <xdr:rowOff>45720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Budget</vt:lpstr>
      <vt:lpstr>'2026 Budget'!Print_Area</vt:lpstr>
      <vt:lpstr>'2026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Keefer</dc:creator>
  <cp:lastModifiedBy>Mariah Mauser</cp:lastModifiedBy>
  <cp:lastPrinted>2025-12-02T17:11:00Z</cp:lastPrinted>
  <dcterms:created xsi:type="dcterms:W3CDTF">2020-09-04T16:47:03Z</dcterms:created>
  <dcterms:modified xsi:type="dcterms:W3CDTF">2025-12-02T17:11:04Z</dcterms:modified>
</cp:coreProperties>
</file>